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20" i="1"/>
  <c r="D154"/>
  <c r="H121"/>
  <c r="G121"/>
  <c r="D121"/>
  <c r="H119"/>
  <c r="H116"/>
  <c r="G119"/>
  <c r="G116"/>
  <c r="E121"/>
  <c r="F121"/>
  <c r="H123"/>
  <c r="G123"/>
  <c r="D123"/>
  <c r="G118"/>
  <c r="H118"/>
  <c r="H77" l="1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H125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G46" s="1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69"/>
  <c r="D68" s="1"/>
  <c r="D66"/>
  <c r="D65" s="1"/>
  <c r="D64" s="1"/>
  <c r="D153"/>
  <c r="D44"/>
  <c r="D43" s="1"/>
  <c r="D30"/>
  <c r="D29" s="1"/>
  <c r="D17"/>
  <c r="D16" s="1"/>
  <c r="D47"/>
  <c r="D62"/>
  <c r="D61" s="1"/>
  <c r="D97"/>
  <c r="D144"/>
  <c r="D143" s="1"/>
  <c r="D114"/>
  <c r="D57"/>
  <c r="D56" s="1"/>
  <c r="D55" s="1"/>
  <c r="D59"/>
  <c r="D118" l="1"/>
  <c r="D117" s="1"/>
  <c r="D116"/>
  <c r="D93" s="1"/>
  <c r="H46"/>
  <c r="H15" s="1"/>
  <c r="H155" s="1"/>
  <c r="G15"/>
  <c r="G155" s="1"/>
  <c r="D79"/>
  <c r="D149"/>
  <c r="D49"/>
  <c r="D46" s="1"/>
  <c r="D92" l="1"/>
  <c r="D15"/>
  <c r="D155" l="1"/>
</calcChain>
</file>

<file path=xl/sharedStrings.xml><?xml version="1.0" encoding="utf-8"?>
<sst xmlns="http://schemas.openxmlformats.org/spreadsheetml/2006/main" count="276" uniqueCount="230">
  <si>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</si>
  <si>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</si>
  <si>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</si>
  <si>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</si>
  <si>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</si>
  <si>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</si>
  <si>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</si>
  <si>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</si>
  <si>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</si>
  <si>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</si>
  <si>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</si>
  <si>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</si>
  <si>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</si>
  <si>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</si>
  <si>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</si>
  <si>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</si>
  <si>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</si>
  <si>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</si>
  <si>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</si>
  <si>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</si>
  <si>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</si>
  <si>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</si>
  <si>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</si>
  <si>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</si>
  <si>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</si>
  <si>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</si>
  <si>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</si>
  <si>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</si>
  <si>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</si>
  <si>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</si>
  <si>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</si>
  <si>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</si>
  <si>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</si>
  <si>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</si>
  <si>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</si>
  <si>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</si>
  <si>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</si>
  <si>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</si>
  <si>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</si>
  <si>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</si>
  <si>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</si>
  <si>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</si>
  <si>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</si>
  <si>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</si>
  <si>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</si>
  <si>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</si>
  <si>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</si>
  <si>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</si>
  <si>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</si>
  <si>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</si>
  <si>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</si>
  <si>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</si>
  <si>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</si>
  <si>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</si>
  <si>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</si>
  <si>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</si>
  <si>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</si>
  <si>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</si>
  <si>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</si>
  <si>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</si>
  <si>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</si>
  <si>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</si>
  <si>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</si>
  <si>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</si>
  <si>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</si>
  <si>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</si>
  <si>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</si>
  <si>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</si>
  <si>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</si>
  <si>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</si>
  <si>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</si>
  <si>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</si>
  <si>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</si>
  <si>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</si>
  <si>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</si>
  <si>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</si>
  <si>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</si>
  <si>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</si>
  <si>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</si>
  <si>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</si>
  <si>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</si>
  <si>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</si>
  <si>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</si>
  <si>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</si>
  <si>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</si>
  <si>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</si>
  <si>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</si>
  <si>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</si>
  <si>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</si>
  <si>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</si>
  <si>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</si>
  <si>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</si>
  <si>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</si>
  <si>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</si>
  <si>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</si>
  <si>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</si>
  <si>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</si>
  <si>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</si>
  <si>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</si>
  <si>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</si>
  <si>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</si>
  <si>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</si>
  <si>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</si>
  <si>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</si>
  <si>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</si>
  <si>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</si>
  <si>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</si>
  <si>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</si>
  <si>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</si>
  <si>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</si>
  <si>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</si>
  <si>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</si>
  <si>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</si>
  <si>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</si>
  <si>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</si>
  <si>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</si>
  <si>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</si>
  <si>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</si>
  <si>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</si>
  <si>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</si>
  <si>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</si>
  <si>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</si>
  <si>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</si>
  <si>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</si>
  <si>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</si>
  <si>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</si>
  <si>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</si>
  <si>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</si>
  <si>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</si>
  <si>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</si>
  <si>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</si>
  <si>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</si>
  <si>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</si>
  <si>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</si>
  <si>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</si>
  <si>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</si>
  <si>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</si>
  <si>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</si>
  <si>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</si>
  <si>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</si>
  <si>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</si>
  <si>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</si>
  <si>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</si>
  <si>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</si>
  <si>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</si>
  <si>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</si>
  <si>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</si>
  <si>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</si>
  <si>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</si>
  <si>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</si>
  <si>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</si>
  <si>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</si>
  <si>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</si>
  <si>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</si>
  <si>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</si>
  <si>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</si>
  <si>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</si>
  <si>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</si>
  <si>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</si>
  <si>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</si>
  <si>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</si>
  <si>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</si>
  <si>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</si>
  <si>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</si>
  <si>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</si>
  <si>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</si>
  <si>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</si>
  <si>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</si>
  <si>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</si>
  <si>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</si>
  <si>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</si>
  <si>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</si>
  <si>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</si>
  <si>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</si>
  <si>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</si>
  <si>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</si>
  <si>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</si>
  <si>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</si>
  <si>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</si>
  <si>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</si>
  <si>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</si>
  <si>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</si>
  <si>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</si>
  <si>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</si>
  <si>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</si>
  <si>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</si>
  <si>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</si>
  <si>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</si>
  <si>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</si>
  <si>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</si>
  <si>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</si>
  <si>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</si>
  <si>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</si>
  <si>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</si>
  <si>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</si>
  <si>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</si>
  <si>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</si>
  <si>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</si>
  <si>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</si>
  <si>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</si>
  <si>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</si>
  <si>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</si>
  <si>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</si>
  <si>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</si>
  <si>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</si>
  <si>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</si>
  <si>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</si>
  <si>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</si>
  <si>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</si>
  <si>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</si>
  <si>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</si>
  <si>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</si>
  <si>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</si>
  <si>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</si>
  <si>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</si>
  <si>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2021г.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</si>
  <si>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</si>
  <si>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</si>
  <si>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</si>
  <si>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</si>
  <si>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</si>
  <si>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</si>
  <si>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</si>
  <si>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</si>
  <si>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</si>
  <si>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</si>
  <si>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</si>
  <si>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</si>
  <si>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2021 год и плановый период 2022 и 2023 годов </t>
  </si>
  <si>
    <t>к решению 10/2 сессии №10 от 28 апреля 2021г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2021 год                                                                                                                                         и плановый период 2022-2023 годов"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</si>
</sst>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topLeftCell="A89" workbookViewId="0">
      <selection activeCell="D155" sqref="D155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94"/>
      <c r="D1" s="194"/>
      <c r="E1" s="194"/>
      <c r="F1" s="194"/>
      <c r="G1" s="191" t="s">
        <v>90</v>
      </c>
      <c r="H1" s="192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79.5" customHeight="1">
      <c r="B4" s="147"/>
      <c r="C4" s="190" t="s">
        <v>229</v>
      </c>
      <c r="D4" s="190"/>
      <c r="E4" s="190"/>
      <c r="F4" s="190"/>
      <c r="G4" s="190"/>
      <c r="H4" s="190"/>
      <c r="I4" s="22"/>
      <c r="L4" s="146"/>
      <c r="N4" s="146"/>
      <c r="O4" s="148"/>
    </row>
    <row r="5" spans="1:15" s="11" customFormat="1" ht="2.4500000000000002" customHeight="1">
      <c r="B5" s="12"/>
      <c r="C5" s="12"/>
      <c r="D5" s="12"/>
      <c r="E5" s="12"/>
      <c r="F5" s="12"/>
    </row>
    <row r="6" spans="1:15" s="11" customFormat="1" ht="30" hidden="1" customHeight="1">
      <c r="A6" s="208"/>
      <c r="B6" s="208"/>
      <c r="C6" s="208"/>
      <c r="D6" s="208"/>
      <c r="E6" s="12"/>
      <c r="F6" s="12"/>
    </row>
    <row r="7" spans="1:15" s="11" customFormat="1" ht="15.2" customHeight="1">
      <c r="B7" s="12"/>
      <c r="C7" s="190" t="s">
        <v>224</v>
      </c>
      <c r="D7" s="190"/>
      <c r="E7" s="190"/>
      <c r="F7" s="190"/>
    </row>
    <row r="8" spans="1:15" s="13" customFormat="1" ht="38.25" customHeight="1" thickBot="1">
      <c r="A8" s="193" t="s">
        <v>228</v>
      </c>
      <c r="B8" s="193"/>
      <c r="C8" s="193"/>
      <c r="D8" s="193"/>
      <c r="E8" s="193"/>
      <c r="F8" s="193"/>
      <c r="G8" s="193"/>
      <c r="H8" s="193"/>
    </row>
    <row r="9" spans="1:15" s="13" customFormat="1" ht="0.75" hidden="1" customHeight="1">
      <c r="A9" s="207"/>
      <c r="B9" s="207"/>
      <c r="C9" s="207"/>
      <c r="D9" s="207"/>
      <c r="E9" s="14"/>
    </row>
    <row r="10" spans="1:15" s="13" customFormat="1" ht="0.75" hidden="1" customHeight="1">
      <c r="A10" s="206"/>
      <c r="B10" s="206"/>
      <c r="C10" s="206"/>
      <c r="D10" s="206"/>
      <c r="E10" s="14"/>
    </row>
    <row r="11" spans="1:15" s="10" customFormat="1" hidden="1">
      <c r="A11" s="2"/>
      <c r="B11" s="7"/>
      <c r="C11" s="207"/>
      <c r="D11" s="207"/>
    </row>
    <row r="12" spans="1:15" s="10" customFormat="1" ht="2.4500000000000002" hidden="1" customHeight="1" thickBot="1">
      <c r="B12" s="7"/>
      <c r="C12" s="7"/>
      <c r="D12" s="11" t="s">
        <v>91</v>
      </c>
    </row>
    <row r="13" spans="1:15" s="10" customFormat="1" ht="13.15" customHeight="1">
      <c r="A13" s="209" t="s">
        <v>0</v>
      </c>
      <c r="B13" s="210"/>
      <c r="C13" s="201" t="s">
        <v>75</v>
      </c>
      <c r="D13" s="201" t="s">
        <v>215</v>
      </c>
      <c r="E13" s="23"/>
      <c r="F13" s="24"/>
      <c r="G13" s="201" t="s">
        <v>216</v>
      </c>
      <c r="H13" s="203" t="s">
        <v>227</v>
      </c>
    </row>
    <row r="14" spans="1:15" s="10" customFormat="1" ht="20.25" customHeight="1" thickBot="1">
      <c r="A14" s="211"/>
      <c r="B14" s="212"/>
      <c r="C14" s="202"/>
      <c r="D14" s="202"/>
      <c r="E14" s="25"/>
      <c r="F14" s="26"/>
      <c r="G14" s="202"/>
      <c r="H14" s="204"/>
    </row>
    <row r="15" spans="1:15" s="3" customFormat="1" ht="15.75">
      <c r="A15" s="213" t="s">
        <v>114</v>
      </c>
      <c r="B15" s="214"/>
      <c r="C15" s="35" t="s">
        <v>104</v>
      </c>
      <c r="D15" s="77">
        <f>D17+D46+D55+D61+D43+D89+D64+D29+D79+D83+D71+D75</f>
        <v>1086.0999999999999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1078.8999999999999</v>
      </c>
      <c r="H15" s="81">
        <f>H17+H46+H55+H61+H43+H89+H64+H29+H79+H83+H71+H75</f>
        <v>1117.6999999999998</v>
      </c>
    </row>
    <row r="16" spans="1:15" s="3" customFormat="1" ht="15.75">
      <c r="A16" s="205" t="s">
        <v>100</v>
      </c>
      <c r="B16" s="162"/>
      <c r="C16" s="36" t="s">
        <v>132</v>
      </c>
      <c r="D16" s="82">
        <f>D17</f>
        <v>210</v>
      </c>
      <c r="E16" s="83">
        <f t="shared" ref="E16:H16" si="1">E17</f>
        <v>0</v>
      </c>
      <c r="F16" s="84">
        <f t="shared" si="1"/>
        <v>0</v>
      </c>
      <c r="G16" s="85">
        <f t="shared" si="1"/>
        <v>219.9</v>
      </c>
      <c r="H16" s="86">
        <f t="shared" si="1"/>
        <v>230.2</v>
      </c>
    </row>
    <row r="17" spans="1:8" s="3" customFormat="1" ht="15.75">
      <c r="A17" s="174" t="s">
        <v>58</v>
      </c>
      <c r="B17" s="175"/>
      <c r="C17" s="37" t="s">
        <v>59</v>
      </c>
      <c r="D17" s="82">
        <f>D19+D23+D28</f>
        <v>210</v>
      </c>
      <c r="E17" s="83">
        <f t="shared" ref="E17:H17" si="2">E19+E23+E28</f>
        <v>0</v>
      </c>
      <c r="F17" s="84">
        <f t="shared" si="2"/>
        <v>0</v>
      </c>
      <c r="G17" s="85">
        <f t="shared" si="2"/>
        <v>219.9</v>
      </c>
      <c r="H17" s="86">
        <f t="shared" si="2"/>
        <v>230.2</v>
      </c>
    </row>
    <row r="18" spans="1:8" s="4" customFormat="1" ht="69.2" hidden="1" customHeight="1">
      <c r="A18" s="174" t="s">
        <v>3</v>
      </c>
      <c r="B18" s="175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99" t="s">
        <v>3</v>
      </c>
      <c r="B19" s="200"/>
      <c r="C19" s="39" t="s">
        <v>133</v>
      </c>
      <c r="D19" s="91">
        <v>207</v>
      </c>
      <c r="E19" s="87"/>
      <c r="F19" s="88"/>
      <c r="G19" s="92">
        <v>216.9</v>
      </c>
      <c r="H19" s="93">
        <v>227.2</v>
      </c>
    </row>
    <row r="20" spans="1:8" s="4" customFormat="1" ht="118.15" hidden="1" customHeight="1">
      <c r="A20" s="174" t="s">
        <v>4</v>
      </c>
      <c r="B20" s="175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74" t="s">
        <v>5</v>
      </c>
      <c r="B21" s="175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76" t="s">
        <v>7</v>
      </c>
      <c r="B22" s="177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97" t="s">
        <v>105</v>
      </c>
      <c r="B23" s="198"/>
      <c r="C23" s="39" t="s">
        <v>134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1" t="s">
        <v>29</v>
      </c>
      <c r="B24" s="160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1" t="s">
        <v>8</v>
      </c>
      <c r="B25" s="160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1" t="s">
        <v>9</v>
      </c>
      <c r="B26" s="160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1" t="s">
        <v>10</v>
      </c>
      <c r="B27" s="160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115</v>
      </c>
      <c r="B28" s="58"/>
      <c r="C28" s="41" t="s">
        <v>135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59" t="s">
        <v>122</v>
      </c>
      <c r="B29" s="162"/>
      <c r="C29" s="38" t="s">
        <v>136</v>
      </c>
      <c r="D29" s="82">
        <f>D30</f>
        <v>399.8</v>
      </c>
      <c r="E29" s="83">
        <f t="shared" ref="E29:H29" si="3">E30</f>
        <v>0</v>
      </c>
      <c r="F29" s="84">
        <f t="shared" si="3"/>
        <v>0</v>
      </c>
      <c r="G29" s="85">
        <f t="shared" si="3"/>
        <v>422.9</v>
      </c>
      <c r="H29" s="86">
        <f t="shared" si="3"/>
        <v>438.9</v>
      </c>
    </row>
    <row r="30" spans="1:8" s="3" customFormat="1" ht="26.25">
      <c r="A30" s="159" t="s">
        <v>123</v>
      </c>
      <c r="B30" s="175"/>
      <c r="C30" s="43" t="s">
        <v>137</v>
      </c>
      <c r="D30" s="82">
        <f>D32+D36+D41+D42</f>
        <v>399.8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422.9</v>
      </c>
      <c r="H30" s="86">
        <f t="shared" si="4"/>
        <v>438.9</v>
      </c>
    </row>
    <row r="31" spans="1:8" s="4" customFormat="1" ht="69.2" hidden="1" customHeight="1">
      <c r="A31" s="174" t="s">
        <v>3</v>
      </c>
      <c r="B31" s="175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95" t="s">
        <v>220</v>
      </c>
      <c r="B32" s="196"/>
      <c r="C32" s="39" t="s">
        <v>124</v>
      </c>
      <c r="D32" s="82">
        <v>179.3</v>
      </c>
      <c r="E32" s="87"/>
      <c r="F32" s="88"/>
      <c r="G32" s="92">
        <v>190</v>
      </c>
      <c r="H32" s="93">
        <v>210</v>
      </c>
    </row>
    <row r="33" spans="1:8" s="4" customFormat="1" ht="118.15" hidden="1" customHeight="1">
      <c r="A33" s="174" t="s">
        <v>4</v>
      </c>
      <c r="B33" s="175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74" t="s">
        <v>5</v>
      </c>
      <c r="B34" s="175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76" t="s">
        <v>7</v>
      </c>
      <c r="B35" s="177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95" t="s">
        <v>221</v>
      </c>
      <c r="B36" s="196"/>
      <c r="C36" s="39" t="s">
        <v>125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61" t="s">
        <v>29</v>
      </c>
      <c r="B37" s="160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1" t="s">
        <v>8</v>
      </c>
      <c r="B38" s="160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1" t="s">
        <v>9</v>
      </c>
      <c r="B39" s="160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1" t="s">
        <v>10</v>
      </c>
      <c r="B40" s="160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222</v>
      </c>
      <c r="B41" s="58"/>
      <c r="C41" s="39" t="s">
        <v>126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223</v>
      </c>
      <c r="B42" s="58"/>
      <c r="C42" s="39" t="s">
        <v>127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106</v>
      </c>
      <c r="B43" s="58"/>
      <c r="C43" s="41" t="s">
        <v>107</v>
      </c>
      <c r="D43" s="91">
        <f>D44</f>
        <v>65.3</v>
      </c>
      <c r="E43" s="110">
        <f t="shared" ref="E43:H44" si="5">E44</f>
        <v>0</v>
      </c>
      <c r="F43" s="111">
        <f t="shared" si="5"/>
        <v>0</v>
      </c>
      <c r="G43" s="112">
        <f t="shared" si="5"/>
        <v>67.599999999999994</v>
      </c>
      <c r="H43" s="113">
        <f t="shared" si="5"/>
        <v>69.599999999999994</v>
      </c>
    </row>
    <row r="44" spans="1:8" s="6" customFormat="1" ht="17.25" customHeight="1">
      <c r="A44" s="28" t="s">
        <v>128</v>
      </c>
      <c r="B44" s="58"/>
      <c r="C44" s="41" t="s">
        <v>109</v>
      </c>
      <c r="D44" s="91">
        <f>D45</f>
        <v>65.3</v>
      </c>
      <c r="E44" s="110">
        <f t="shared" si="5"/>
        <v>0</v>
      </c>
      <c r="F44" s="111">
        <f t="shared" si="5"/>
        <v>0</v>
      </c>
      <c r="G44" s="112">
        <f t="shared" si="5"/>
        <v>67.599999999999994</v>
      </c>
      <c r="H44" s="113">
        <f t="shared" si="5"/>
        <v>69.599999999999994</v>
      </c>
    </row>
    <row r="45" spans="1:8" s="6" customFormat="1" ht="17.25" customHeight="1">
      <c r="A45" s="27" t="s">
        <v>108</v>
      </c>
      <c r="B45" s="58"/>
      <c r="C45" s="41" t="s">
        <v>109</v>
      </c>
      <c r="D45" s="91">
        <v>65.3</v>
      </c>
      <c r="E45" s="100"/>
      <c r="F45" s="101"/>
      <c r="G45" s="92">
        <v>67.599999999999994</v>
      </c>
      <c r="H45" s="93">
        <v>69.599999999999994</v>
      </c>
    </row>
    <row r="46" spans="1:8" s="6" customFormat="1" ht="17.25" customHeight="1">
      <c r="A46" s="157" t="s">
        <v>92</v>
      </c>
      <c r="B46" s="158"/>
      <c r="C46" s="44" t="s">
        <v>94</v>
      </c>
      <c r="D46" s="82">
        <f>D47+D49</f>
        <v>172.5</v>
      </c>
      <c r="E46" s="83">
        <f t="shared" ref="E46:H46" si="6">E47+E49</f>
        <v>0</v>
      </c>
      <c r="F46" s="84">
        <f t="shared" si="6"/>
        <v>0</v>
      </c>
      <c r="G46" s="85">
        <f t="shared" si="6"/>
        <v>182</v>
      </c>
      <c r="H46" s="86">
        <f t="shared" si="6"/>
        <v>192.5</v>
      </c>
    </row>
    <row r="47" spans="1:8" s="6" customFormat="1" ht="18" customHeight="1">
      <c r="A47" s="161" t="s">
        <v>95</v>
      </c>
      <c r="B47" s="160"/>
      <c r="C47" s="37" t="s">
        <v>96</v>
      </c>
      <c r="D47" s="82">
        <f>D48</f>
        <v>94.5</v>
      </c>
      <c r="E47" s="83">
        <f t="shared" ref="E47:H47" si="7">E48</f>
        <v>0</v>
      </c>
      <c r="F47" s="84">
        <f t="shared" si="7"/>
        <v>0</v>
      </c>
      <c r="G47" s="85">
        <f t="shared" si="7"/>
        <v>104</v>
      </c>
      <c r="H47" s="86">
        <f t="shared" si="7"/>
        <v>114.5</v>
      </c>
    </row>
    <row r="48" spans="1:8" s="6" customFormat="1" ht="38.25">
      <c r="A48" s="161" t="s">
        <v>93</v>
      </c>
      <c r="B48" s="160"/>
      <c r="C48" s="45" t="s">
        <v>157</v>
      </c>
      <c r="D48" s="91">
        <v>94.5</v>
      </c>
      <c r="E48" s="100"/>
      <c r="F48" s="101"/>
      <c r="G48" s="92">
        <v>104</v>
      </c>
      <c r="H48" s="93">
        <v>114.5</v>
      </c>
    </row>
    <row r="49" spans="1:8" s="6" customFormat="1" ht="15">
      <c r="A49" s="161" t="s">
        <v>97</v>
      </c>
      <c r="B49" s="160"/>
      <c r="C49" s="37" t="s">
        <v>98</v>
      </c>
      <c r="D49" s="82">
        <f>D50+D52</f>
        <v>78</v>
      </c>
      <c r="E49" s="83">
        <f t="shared" ref="E49:H49" si="8">E50+E52</f>
        <v>0</v>
      </c>
      <c r="F49" s="84">
        <f t="shared" si="8"/>
        <v>0</v>
      </c>
      <c r="G49" s="85">
        <f>G50+G52</f>
        <v>78</v>
      </c>
      <c r="H49" s="86">
        <f t="shared" si="8"/>
        <v>78</v>
      </c>
    </row>
    <row r="50" spans="1:8" s="8" customFormat="1" ht="15">
      <c r="A50" s="157" t="s">
        <v>147</v>
      </c>
      <c r="B50" s="158"/>
      <c r="C50" s="46" t="s">
        <v>148</v>
      </c>
      <c r="D50" s="82">
        <f>D51</f>
        <v>45</v>
      </c>
      <c r="E50" s="83">
        <f t="shared" ref="E50:H50" si="9">E51</f>
        <v>0</v>
      </c>
      <c r="F50" s="84">
        <f t="shared" si="9"/>
        <v>0</v>
      </c>
      <c r="G50" s="85">
        <f>G51</f>
        <v>50</v>
      </c>
      <c r="H50" s="86">
        <f t="shared" si="9"/>
        <v>55</v>
      </c>
    </row>
    <row r="51" spans="1:8" s="6" customFormat="1" ht="25.5">
      <c r="A51" s="159" t="s">
        <v>150</v>
      </c>
      <c r="B51" s="162"/>
      <c r="C51" s="47" t="s">
        <v>149</v>
      </c>
      <c r="D51" s="91">
        <v>45</v>
      </c>
      <c r="E51" s="100"/>
      <c r="F51" s="101"/>
      <c r="G51" s="92">
        <v>50</v>
      </c>
      <c r="H51" s="93">
        <v>55</v>
      </c>
    </row>
    <row r="52" spans="1:8" s="8" customFormat="1" ht="15">
      <c r="A52" s="157" t="s">
        <v>151</v>
      </c>
      <c r="B52" s="158"/>
      <c r="C52" s="48" t="s">
        <v>152</v>
      </c>
      <c r="D52" s="82">
        <f>D53</f>
        <v>33</v>
      </c>
      <c r="E52" s="83">
        <f t="shared" ref="E52:H52" si="10">E53</f>
        <v>0</v>
      </c>
      <c r="F52" s="84">
        <f t="shared" si="10"/>
        <v>0</v>
      </c>
      <c r="G52" s="85">
        <f t="shared" si="10"/>
        <v>28</v>
      </c>
      <c r="H52" s="86">
        <f t="shared" si="10"/>
        <v>23</v>
      </c>
    </row>
    <row r="53" spans="1:8" s="6" customFormat="1" ht="25.5">
      <c r="A53" s="159" t="s">
        <v>153</v>
      </c>
      <c r="B53" s="162"/>
      <c r="C53" s="47" t="s">
        <v>154</v>
      </c>
      <c r="D53" s="91">
        <v>33</v>
      </c>
      <c r="E53" s="100"/>
      <c r="F53" s="101"/>
      <c r="G53" s="92">
        <v>28</v>
      </c>
      <c r="H53" s="93">
        <v>23</v>
      </c>
    </row>
    <row r="54" spans="1:8" s="6" customFormat="1" ht="41.25" hidden="1" customHeight="1">
      <c r="A54" s="29" t="s">
        <v>120</v>
      </c>
      <c r="B54" s="59"/>
      <c r="C54" s="47" t="s">
        <v>121</v>
      </c>
      <c r="D54" s="104"/>
      <c r="E54" s="94"/>
      <c r="F54" s="95"/>
      <c r="G54" s="96"/>
      <c r="H54" s="97"/>
    </row>
    <row r="55" spans="1:8" s="6" customFormat="1" ht="30" hidden="1" customHeight="1">
      <c r="A55" s="161" t="s">
        <v>32</v>
      </c>
      <c r="B55" s="160"/>
      <c r="C55" s="41" t="s">
        <v>138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57" t="s">
        <v>33</v>
      </c>
      <c r="B56" s="158"/>
      <c r="C56" s="49" t="s">
        <v>139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59" t="s">
        <v>146</v>
      </c>
      <c r="B57" s="160"/>
      <c r="C57" s="49" t="s">
        <v>99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1" t="s">
        <v>103</v>
      </c>
      <c r="B58" s="160"/>
      <c r="C58" s="45" t="s">
        <v>140</v>
      </c>
      <c r="D58" s="104"/>
      <c r="E58" s="94"/>
      <c r="F58" s="95"/>
      <c r="G58" s="96"/>
      <c r="H58" s="97"/>
    </row>
    <row r="59" spans="1:8" s="6" customFormat="1" ht="31.5" hidden="1" customHeight="1">
      <c r="A59" s="161" t="s">
        <v>34</v>
      </c>
      <c r="B59" s="160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1" t="s">
        <v>12</v>
      </c>
      <c r="B60" s="160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1" t="s">
        <v>35</v>
      </c>
      <c r="B61" s="160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6" t="s">
        <v>37</v>
      </c>
      <c r="B62" s="187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4" t="s">
        <v>101</v>
      </c>
      <c r="B63" s="185"/>
      <c r="C63" s="51" t="s">
        <v>102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160</v>
      </c>
      <c r="B65" s="61"/>
      <c r="C65" s="46" t="s">
        <v>161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162</v>
      </c>
      <c r="B66" s="60"/>
      <c r="C66" s="47" t="s">
        <v>163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158</v>
      </c>
      <c r="B67" s="60"/>
      <c r="C67" s="47" t="s">
        <v>159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164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129</v>
      </c>
      <c r="B69" s="60"/>
      <c r="C69" s="52" t="s">
        <v>141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101</v>
      </c>
      <c r="B70" s="60"/>
      <c r="C70" s="52" t="s">
        <v>142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138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196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197</v>
      </c>
      <c r="B73" s="60"/>
      <c r="C73" s="47" t="s">
        <v>198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199</v>
      </c>
      <c r="B74" s="60"/>
      <c r="C74" s="52" t="s">
        <v>200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217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196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218</v>
      </c>
      <c r="B77" s="65"/>
      <c r="C77" s="66" t="s">
        <v>219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199</v>
      </c>
      <c r="B78" s="65"/>
      <c r="C78" s="68" t="s">
        <v>200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172</v>
      </c>
      <c r="B79" s="60"/>
      <c r="C79" s="52" t="s">
        <v>173</v>
      </c>
      <c r="D79" s="91">
        <f>D80+D86</f>
        <v>182.2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130.19999999999999</v>
      </c>
      <c r="H79" s="113">
        <f t="shared" si="12"/>
        <v>130.19999999999999</v>
      </c>
    </row>
    <row r="80" spans="1:8" s="6" customFormat="1" hidden="1">
      <c r="A80" s="32" t="s">
        <v>174</v>
      </c>
      <c r="B80" s="60"/>
      <c r="C80" s="53" t="s">
        <v>175</v>
      </c>
      <c r="D80" s="91"/>
      <c r="E80" s="110"/>
      <c r="F80" s="111"/>
      <c r="G80" s="112"/>
      <c r="H80" s="113"/>
    </row>
    <row r="81" spans="1:9" s="6" customFormat="1" hidden="1">
      <c r="A81" s="32" t="s">
        <v>176</v>
      </c>
      <c r="B81" s="60"/>
      <c r="C81" s="52" t="s">
        <v>177</v>
      </c>
      <c r="D81" s="91"/>
      <c r="E81" s="110"/>
      <c r="F81" s="111"/>
      <c r="G81" s="112"/>
      <c r="H81" s="113"/>
    </row>
    <row r="82" spans="1:9" s="6" customFormat="1" ht="25.5" hidden="1">
      <c r="A82" s="32" t="s">
        <v>178</v>
      </c>
      <c r="B82" s="60"/>
      <c r="C82" s="52" t="s">
        <v>179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160</v>
      </c>
      <c r="B84" s="60"/>
      <c r="C84" s="47" t="s">
        <v>161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158</v>
      </c>
      <c r="B85" s="60"/>
      <c r="C85" s="47" t="s">
        <v>159</v>
      </c>
      <c r="D85" s="104"/>
      <c r="E85" s="94"/>
      <c r="F85" s="95"/>
      <c r="G85" s="96"/>
      <c r="H85" s="97"/>
    </row>
    <row r="86" spans="1:9" s="6" customFormat="1">
      <c r="A86" s="32" t="s">
        <v>190</v>
      </c>
      <c r="B86" s="60"/>
      <c r="C86" s="53" t="s">
        <v>191</v>
      </c>
      <c r="D86" s="91">
        <f>D87</f>
        <v>182.2</v>
      </c>
      <c r="E86" s="110">
        <f t="shared" ref="E86:H87" si="13">E87</f>
        <v>0</v>
      </c>
      <c r="F86" s="111">
        <f t="shared" si="13"/>
        <v>0</v>
      </c>
      <c r="G86" s="112">
        <f t="shared" si="13"/>
        <v>130.19999999999999</v>
      </c>
      <c r="H86" s="113">
        <f t="shared" si="13"/>
        <v>130.19999999999999</v>
      </c>
    </row>
    <row r="87" spans="1:9" s="6" customFormat="1" ht="25.5">
      <c r="A87" s="32" t="s">
        <v>192</v>
      </c>
      <c r="B87" s="60"/>
      <c r="C87" s="47" t="s">
        <v>193</v>
      </c>
      <c r="D87" s="91">
        <f>D88</f>
        <v>182.2</v>
      </c>
      <c r="E87" s="110">
        <f t="shared" si="13"/>
        <v>0</v>
      </c>
      <c r="F87" s="111">
        <f t="shared" si="13"/>
        <v>0</v>
      </c>
      <c r="G87" s="112">
        <f t="shared" si="13"/>
        <v>130.19999999999999</v>
      </c>
      <c r="H87" s="113">
        <f t="shared" si="13"/>
        <v>130.19999999999999</v>
      </c>
    </row>
    <row r="88" spans="1:9" s="6" customFormat="1" ht="25.5">
      <c r="A88" s="32" t="s">
        <v>194</v>
      </c>
      <c r="B88" s="60"/>
      <c r="C88" s="47" t="s">
        <v>195</v>
      </c>
      <c r="D88" s="91">
        <v>182.2</v>
      </c>
      <c r="E88" s="100"/>
      <c r="F88" s="101"/>
      <c r="G88" s="92">
        <v>130.19999999999999</v>
      </c>
      <c r="H88" s="93">
        <v>130.19999999999999</v>
      </c>
    </row>
    <row r="89" spans="1:9" s="6" customFormat="1" ht="0.75" customHeight="1">
      <c r="A89" s="30" t="s">
        <v>116</v>
      </c>
      <c r="B89" s="60"/>
      <c r="C89" s="52" t="s">
        <v>117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187</v>
      </c>
      <c r="B90" s="60"/>
      <c r="C90" s="54" t="s">
        <v>186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119</v>
      </c>
      <c r="B91" s="60" t="s">
        <v>118</v>
      </c>
      <c r="C91" s="54" t="s">
        <v>143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88" t="s">
        <v>13</v>
      </c>
      <c r="B92" s="189"/>
      <c r="C92" s="55" t="s">
        <v>1</v>
      </c>
      <c r="D92" s="119">
        <f>D93</f>
        <v>5340.34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2058.4899999999998</v>
      </c>
      <c r="H92" s="123">
        <f>H94+H97+H121+H143+H114+H116+H148+H149</f>
        <v>2567.8439999999996</v>
      </c>
    </row>
    <row r="93" spans="1:9" s="21" customFormat="1" ht="28.5" customHeight="1">
      <c r="A93" s="163" t="s">
        <v>180</v>
      </c>
      <c r="B93" s="164"/>
      <c r="C93" s="52" t="s">
        <v>181</v>
      </c>
      <c r="D93" s="82">
        <f>D94+D116+D121+D149</f>
        <v>5340.34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2058.4899999999998</v>
      </c>
      <c r="H93" s="86">
        <f t="shared" si="15"/>
        <v>2567.8439999999996</v>
      </c>
    </row>
    <row r="94" spans="1:9" s="7" customFormat="1" ht="31.5">
      <c r="A94" s="157" t="s">
        <v>206</v>
      </c>
      <c r="B94" s="158"/>
      <c r="C94" s="50" t="s">
        <v>188</v>
      </c>
      <c r="D94" s="91">
        <f>D95</f>
        <v>3466.8</v>
      </c>
      <c r="E94" s="110">
        <f t="shared" ref="E94:H95" si="16">E95</f>
        <v>0</v>
      </c>
      <c r="F94" s="111">
        <f t="shared" si="16"/>
        <v>0</v>
      </c>
      <c r="G94" s="112">
        <f t="shared" si="16"/>
        <v>1947.3</v>
      </c>
      <c r="H94" s="113">
        <f t="shared" si="16"/>
        <v>2452.1999999999998</v>
      </c>
    </row>
    <row r="95" spans="1:9" s="7" customFormat="1" ht="15">
      <c r="A95" s="159" t="s">
        <v>207</v>
      </c>
      <c r="B95" s="160"/>
      <c r="C95" s="41" t="s">
        <v>144</v>
      </c>
      <c r="D95" s="82">
        <f>D96</f>
        <v>3466.8</v>
      </c>
      <c r="E95" s="83">
        <f t="shared" si="16"/>
        <v>0</v>
      </c>
      <c r="F95" s="84">
        <f t="shared" si="16"/>
        <v>0</v>
      </c>
      <c r="G95" s="85">
        <f t="shared" si="16"/>
        <v>1947.3</v>
      </c>
      <c r="H95" s="86">
        <f t="shared" si="16"/>
        <v>2452.1999999999998</v>
      </c>
    </row>
    <row r="96" spans="1:9" s="7" customFormat="1" ht="30.75" customHeight="1">
      <c r="A96" s="159" t="s">
        <v>208</v>
      </c>
      <c r="B96" s="160"/>
      <c r="C96" s="41" t="s">
        <v>169</v>
      </c>
      <c r="D96" s="91">
        <v>3466.8</v>
      </c>
      <c r="E96" s="100"/>
      <c r="F96" s="101"/>
      <c r="G96" s="92">
        <v>1947.3</v>
      </c>
      <c r="H96" s="93">
        <v>2452.1999999999998</v>
      </c>
      <c r="I96" s="74"/>
    </row>
    <row r="97" spans="1:8" s="6" customFormat="1" ht="32.25" hidden="1">
      <c r="A97" s="157" t="s">
        <v>38</v>
      </c>
      <c r="B97" s="158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57"/>
      <c r="B98" s="158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1"/>
      <c r="B99" s="160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1" t="s">
        <v>14</v>
      </c>
      <c r="B100" s="160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1"/>
      <c r="B101" s="160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1" t="s">
        <v>52</v>
      </c>
      <c r="B102" s="160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1" t="s">
        <v>16</v>
      </c>
      <c r="B103" s="160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1"/>
      <c r="B104" s="160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1" t="s">
        <v>41</v>
      </c>
      <c r="B105" s="160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1" t="s">
        <v>45</v>
      </c>
      <c r="B106" s="160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1" t="s">
        <v>45</v>
      </c>
      <c r="B107" s="160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1" t="s">
        <v>17</v>
      </c>
      <c r="B108" s="160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1" t="s">
        <v>19</v>
      </c>
      <c r="B109" s="160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1" t="s">
        <v>44</v>
      </c>
      <c r="B110" s="160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1" t="s">
        <v>21</v>
      </c>
      <c r="B111" s="160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1" t="s">
        <v>15</v>
      </c>
      <c r="B112" s="160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1"/>
      <c r="B113" s="160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110</v>
      </c>
      <c r="B114" s="58"/>
      <c r="C114" s="41" t="s">
        <v>113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111</v>
      </c>
      <c r="B115" s="58"/>
      <c r="C115" s="41" t="s">
        <v>112</v>
      </c>
      <c r="D115" s="82"/>
      <c r="E115" s="94"/>
      <c r="F115" s="95"/>
      <c r="G115" s="96"/>
      <c r="H115" s="97"/>
    </row>
    <row r="116" spans="1:8" s="8" customFormat="1" ht="33" customHeight="1">
      <c r="A116" s="33" t="s">
        <v>201</v>
      </c>
      <c r="B116" s="62"/>
      <c r="C116" s="51" t="s">
        <v>145</v>
      </c>
      <c r="D116" s="82">
        <f>D119</f>
        <v>574.20000000000005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customHeight="1">
      <c r="A117" s="28" t="s">
        <v>202</v>
      </c>
      <c r="B117" s="58"/>
      <c r="C117" s="42" t="s">
        <v>167</v>
      </c>
      <c r="D117" s="82">
        <f>D118</f>
        <v>574.20000000000005</v>
      </c>
      <c r="E117" s="94"/>
      <c r="F117" s="95"/>
      <c r="G117" s="96"/>
      <c r="H117" s="97"/>
    </row>
    <row r="118" spans="1:8" s="6" customFormat="1" ht="45" hidden="1" customHeight="1">
      <c r="A118" s="28" t="s">
        <v>203</v>
      </c>
      <c r="B118" s="58"/>
      <c r="C118" s="42" t="s">
        <v>168</v>
      </c>
      <c r="D118" s="82">
        <f>D119</f>
        <v>574.20000000000005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customHeight="1">
      <c r="A119" s="156" t="s">
        <v>204</v>
      </c>
      <c r="B119" s="58"/>
      <c r="C119" s="41" t="s">
        <v>130</v>
      </c>
      <c r="D119" s="82">
        <f>D120</f>
        <v>574.20000000000005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6" customHeight="1">
      <c r="A120" s="156" t="s">
        <v>205</v>
      </c>
      <c r="B120" s="58"/>
      <c r="C120" s="41" t="s">
        <v>170</v>
      </c>
      <c r="D120" s="127">
        <f>300+245.5+28.7</f>
        <v>574.20000000000005</v>
      </c>
      <c r="E120" s="128"/>
      <c r="F120" s="95"/>
      <c r="G120" s="129">
        <v>0</v>
      </c>
      <c r="H120" s="129">
        <v>0</v>
      </c>
    </row>
    <row r="121" spans="1:8" s="6" customFormat="1" ht="31.5">
      <c r="A121" s="165" t="s">
        <v>209</v>
      </c>
      <c r="B121" s="166"/>
      <c r="C121" s="75" t="s">
        <v>189</v>
      </c>
      <c r="D121" s="149">
        <f>D123+D125</f>
        <v>110.03999999999999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111.19</v>
      </c>
      <c r="H121" s="149">
        <f>H123+H125</f>
        <v>115.64399999999999</v>
      </c>
    </row>
    <row r="122" spans="1:8" s="6" customFormat="1" ht="57.75" hidden="1" customHeight="1">
      <c r="A122" s="169"/>
      <c r="B122" s="170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167" t="s">
        <v>225</v>
      </c>
      <c r="B123" s="168"/>
      <c r="C123" s="41" t="s">
        <v>165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167" t="s">
        <v>226</v>
      </c>
      <c r="B124" s="168"/>
      <c r="C124" s="41" t="s">
        <v>166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59" t="s">
        <v>210</v>
      </c>
      <c r="B125" s="160"/>
      <c r="C125" s="41" t="s">
        <v>131</v>
      </c>
      <c r="D125" s="82">
        <f>D126</f>
        <v>109.94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111.09</v>
      </c>
      <c r="H125" s="86">
        <f t="shared" si="17"/>
        <v>115.544</v>
      </c>
    </row>
    <row r="126" spans="1:8" s="6" customFormat="1" ht="27.75" customHeight="1">
      <c r="A126" s="159" t="s">
        <v>211</v>
      </c>
      <c r="B126" s="160"/>
      <c r="C126" s="41" t="s">
        <v>171</v>
      </c>
      <c r="D126" s="134">
        <v>109.94</v>
      </c>
      <c r="E126" s="135"/>
      <c r="F126" s="136"/>
      <c r="G126" s="137">
        <v>111.09</v>
      </c>
      <c r="H126" s="138">
        <v>115.544</v>
      </c>
    </row>
    <row r="127" spans="1:8" s="6" customFormat="1" ht="40.15" hidden="1" customHeight="1">
      <c r="A127" s="173" t="s">
        <v>22</v>
      </c>
      <c r="B127" s="16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173"/>
      <c r="B128" s="16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73" t="s">
        <v>23</v>
      </c>
      <c r="B129" s="16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73" t="s">
        <v>24</v>
      </c>
      <c r="B130" s="16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73" t="s">
        <v>25</v>
      </c>
      <c r="B131" s="16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73" t="s">
        <v>26</v>
      </c>
      <c r="B132" s="16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80" t="s">
        <v>27</v>
      </c>
      <c r="B133" s="181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80" t="s">
        <v>50</v>
      </c>
      <c r="B134" s="181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80" t="s">
        <v>80</v>
      </c>
      <c r="B135" s="181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80" t="s">
        <v>82</v>
      </c>
      <c r="B136" s="181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80" t="s">
        <v>28</v>
      </c>
      <c r="B137" s="181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80"/>
      <c r="B138" s="181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80"/>
      <c r="B139" s="181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80"/>
      <c r="B140" s="181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80"/>
      <c r="B141" s="181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80"/>
      <c r="B142" s="181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82" t="s">
        <v>55</v>
      </c>
      <c r="B143" s="183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5" t="s">
        <v>54</v>
      </c>
      <c r="B144" s="16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82" t="s">
        <v>15</v>
      </c>
      <c r="B145" s="183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82" t="s">
        <v>57</v>
      </c>
      <c r="B146" s="183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182"/>
      <c r="B147" s="183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5" t="s">
        <v>212</v>
      </c>
      <c r="B149" s="166"/>
      <c r="C149" s="50" t="s">
        <v>56</v>
      </c>
      <c r="D149" s="91">
        <f>D153+D151</f>
        <v>1189.3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171"/>
      <c r="B150" s="172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165" t="s">
        <v>182</v>
      </c>
      <c r="B151" s="166"/>
      <c r="C151" s="41" t="s">
        <v>184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165" t="s">
        <v>183</v>
      </c>
      <c r="B152" s="166"/>
      <c r="C152" s="41" t="s">
        <v>185</v>
      </c>
      <c r="D152" s="140"/>
      <c r="E152" s="102"/>
      <c r="F152" s="103"/>
      <c r="G152" s="151"/>
      <c r="H152" s="152"/>
    </row>
    <row r="153" spans="1:8" s="6" customFormat="1">
      <c r="A153" s="165" t="s">
        <v>213</v>
      </c>
      <c r="B153" s="166"/>
      <c r="C153" s="51" t="s">
        <v>155</v>
      </c>
      <c r="D153" s="140">
        <f>D154</f>
        <v>1189.3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167" t="s">
        <v>214</v>
      </c>
      <c r="B154" s="168"/>
      <c r="C154" s="41" t="s">
        <v>156</v>
      </c>
      <c r="D154" s="140">
        <f>1014.3+175</f>
        <v>1189.3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78"/>
      <c r="B155" s="179"/>
      <c r="C155" s="57" t="s">
        <v>2</v>
      </c>
      <c r="D155" s="141">
        <f>D15+D92</f>
        <v>6426.4400000000005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3137.3899999999994</v>
      </c>
      <c r="H155" s="145">
        <f t="shared" si="20"/>
        <v>3685.5439999999994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C4:H4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2021-04-29T03:51:33Z</dcterms:modified>
</cp:coreProperties>
</file>