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130"/>
  </bookViews>
  <sheets>
    <sheet name="Приложение 9 таб.1" sheetId="2" r:id="rId1"/>
  </sheets>
  <definedNames>
    <definedName name="_xlnm.Print_Titles" localSheetId="0">'Приложение 9 таб.1'!$O:$AA,'Приложение 9 таб.1'!$8:$8</definedName>
  </definedNames>
  <calcPr calcId="124519"/>
</workbook>
</file>

<file path=xl/calcChain.xml><?xml version="1.0" encoding="utf-8"?>
<calcChain xmlns="http://schemas.openxmlformats.org/spreadsheetml/2006/main">
  <c r="X38" i="2"/>
  <c r="X37"/>
  <c r="X12" s="1"/>
  <c r="X11" s="1"/>
  <c r="X103" s="1"/>
  <c r="AF42"/>
  <c r="AE42"/>
  <c r="AD42"/>
  <c r="X42"/>
  <c r="AF41"/>
  <c r="AE41"/>
  <c r="AD41"/>
  <c r="X41"/>
  <c r="AF103"/>
  <c r="AE103"/>
  <c r="AD103"/>
  <c r="AE11"/>
  <c r="AF12"/>
  <c r="AF11" s="1"/>
  <c r="AE12"/>
  <c r="AF13"/>
  <c r="AE13"/>
  <c r="AD13"/>
  <c r="X13"/>
  <c r="AF101"/>
  <c r="AE101"/>
  <c r="AE100" s="1"/>
  <c r="AE99" s="1"/>
  <c r="AE98" s="1"/>
  <c r="AE97" s="1"/>
  <c r="AD101"/>
  <c r="AF100"/>
  <c r="AF99" s="1"/>
  <c r="AF98" s="1"/>
  <c r="AF97" s="1"/>
  <c r="AD100"/>
  <c r="AD99" s="1"/>
  <c r="AD98" s="1"/>
  <c r="AD97" s="1"/>
  <c r="X97"/>
  <c r="X98"/>
  <c r="X99"/>
  <c r="X100"/>
  <c r="X101"/>
  <c r="AF95"/>
  <c r="AE95"/>
  <c r="AE94" s="1"/>
  <c r="AE93" s="1"/>
  <c r="AE92" s="1"/>
  <c r="AE91" s="1"/>
  <c r="AD95"/>
  <c r="AF94"/>
  <c r="AF93" s="1"/>
  <c r="AF92" s="1"/>
  <c r="AF91" s="1"/>
  <c r="AD94"/>
  <c r="AD93" s="1"/>
  <c r="AD92" s="1"/>
  <c r="AD91" s="1"/>
  <c r="X95"/>
  <c r="X94" s="1"/>
  <c r="X93" s="1"/>
  <c r="X92" s="1"/>
  <c r="X91" s="1"/>
  <c r="AF89"/>
  <c r="AE89"/>
  <c r="AE86" s="1"/>
  <c r="AD89"/>
  <c r="AF87"/>
  <c r="AF86" s="1"/>
  <c r="AE87"/>
  <c r="AD87"/>
  <c r="AD86" s="1"/>
  <c r="X89"/>
  <c r="X87"/>
  <c r="AF84"/>
  <c r="AF83" s="1"/>
  <c r="AE84"/>
  <c r="AD84"/>
  <c r="AE83"/>
  <c r="AD83"/>
  <c r="X84"/>
  <c r="X83" s="1"/>
  <c r="AF81"/>
  <c r="AE81"/>
  <c r="AD81"/>
  <c r="AF79"/>
  <c r="AE79"/>
  <c r="AD79"/>
  <c r="AF77"/>
  <c r="AE77"/>
  <c r="AE76" s="1"/>
  <c r="AD77"/>
  <c r="AF76"/>
  <c r="AF75" s="1"/>
  <c r="AF74" s="1"/>
  <c r="AF73" s="1"/>
  <c r="X81"/>
  <c r="X79"/>
  <c r="X77"/>
  <c r="AF71"/>
  <c r="AF70" s="1"/>
  <c r="AF68"/>
  <c r="AF67"/>
  <c r="AD71"/>
  <c r="AD70"/>
  <c r="AD68"/>
  <c r="AD67"/>
  <c r="AD66" s="1"/>
  <c r="AD65" s="1"/>
  <c r="AD64" s="1"/>
  <c r="X71"/>
  <c r="X70" s="1"/>
  <c r="X68"/>
  <c r="X67" s="1"/>
  <c r="X66" s="1"/>
  <c r="X65" s="1"/>
  <c r="X64" s="1"/>
  <c r="AF62"/>
  <c r="AE62"/>
  <c r="AE61" s="1"/>
  <c r="AE60" s="1"/>
  <c r="AE59" s="1"/>
  <c r="AE58" s="1"/>
  <c r="AD62"/>
  <c r="AF61"/>
  <c r="AF60" s="1"/>
  <c r="AF59" s="1"/>
  <c r="AF58" s="1"/>
  <c r="AD61"/>
  <c r="AD60" s="1"/>
  <c r="AD59" s="1"/>
  <c r="AD58" s="1"/>
  <c r="X62"/>
  <c r="X61" s="1"/>
  <c r="X60" s="1"/>
  <c r="X59" s="1"/>
  <c r="X58" s="1"/>
  <c r="AF56"/>
  <c r="AE56"/>
  <c r="AE55" s="1"/>
  <c r="AE54" s="1"/>
  <c r="AE53" s="1"/>
  <c r="AE52" s="1"/>
  <c r="AD56"/>
  <c r="AF55"/>
  <c r="AF54" s="1"/>
  <c r="AF53" s="1"/>
  <c r="AF52" s="1"/>
  <c r="AD55"/>
  <c r="AD54" s="1"/>
  <c r="AD53" s="1"/>
  <c r="AD52" s="1"/>
  <c r="X56"/>
  <c r="X55" s="1"/>
  <c r="X54" s="1"/>
  <c r="X53" s="1"/>
  <c r="X52" s="1"/>
  <c r="AF50"/>
  <c r="AE50"/>
  <c r="AD50"/>
  <c r="AF48"/>
  <c r="AE48"/>
  <c r="AD48"/>
  <c r="X48"/>
  <c r="X50"/>
  <c r="AF39"/>
  <c r="AF38" s="1"/>
  <c r="AF37" s="1"/>
  <c r="AE39"/>
  <c r="AE38" s="1"/>
  <c r="AE37" s="1"/>
  <c r="AD39"/>
  <c r="AD38" s="1"/>
  <c r="AD37" s="1"/>
  <c r="AD12" s="1"/>
  <c r="AD11" s="1"/>
  <c r="X39"/>
  <c r="AF35"/>
  <c r="AF34" s="1"/>
  <c r="AF33" s="1"/>
  <c r="AF32" s="1"/>
  <c r="AE35"/>
  <c r="AE34" s="1"/>
  <c r="AE33" s="1"/>
  <c r="AE32" s="1"/>
  <c r="AD35"/>
  <c r="AD34" s="1"/>
  <c r="AD33" s="1"/>
  <c r="AD32" s="1"/>
  <c r="X35"/>
  <c r="X34" s="1"/>
  <c r="X33" s="1"/>
  <c r="X32" s="1"/>
  <c r="AE75" l="1"/>
  <c r="AE74" s="1"/>
  <c r="AE73" s="1"/>
  <c r="X86"/>
  <c r="X76"/>
  <c r="X75" s="1"/>
  <c r="X74" s="1"/>
  <c r="X73" s="1"/>
  <c r="AD76"/>
  <c r="AD75" s="1"/>
  <c r="AD74" s="1"/>
  <c r="AD73" s="1"/>
  <c r="AF66"/>
  <c r="AF65" s="1"/>
  <c r="AF64" s="1"/>
  <c r="X47"/>
  <c r="X46" s="1"/>
  <c r="X45" s="1"/>
  <c r="X44" s="1"/>
  <c r="AE47"/>
  <c r="AE46" s="1"/>
  <c r="AE45" s="1"/>
  <c r="AE44" s="1"/>
  <c r="AF47"/>
  <c r="AF46" s="1"/>
  <c r="AF45" s="1"/>
  <c r="AF44" s="1"/>
  <c r="AD47"/>
  <c r="AD46" s="1"/>
  <c r="AD45" s="1"/>
  <c r="AD44" s="1"/>
  <c r="AF30" l="1"/>
  <c r="AE30"/>
  <c r="AD30"/>
  <c r="AF28"/>
  <c r="AE28"/>
  <c r="AD28"/>
  <c r="X30"/>
  <c r="X28"/>
  <c r="AF25"/>
  <c r="AF24" s="1"/>
  <c r="AE25"/>
  <c r="AE24" s="1"/>
  <c r="AD25"/>
  <c r="AD24"/>
  <c r="X25"/>
  <c r="X24" s="1"/>
  <c r="AF21"/>
  <c r="AF20" s="1"/>
  <c r="AF19" s="1"/>
  <c r="AE21"/>
  <c r="AE20" s="1"/>
  <c r="AE19" s="1"/>
  <c r="AD21"/>
  <c r="AD20" s="1"/>
  <c r="AD19" s="1"/>
  <c r="X21"/>
  <c r="X20" s="1"/>
  <c r="X19" s="1"/>
  <c r="AF16"/>
  <c r="AF15" s="1"/>
  <c r="AF14" s="1"/>
  <c r="AE16"/>
  <c r="AE15" s="1"/>
  <c r="AE14" s="1"/>
  <c r="AD16"/>
  <c r="AD15" s="1"/>
  <c r="AD14" s="1"/>
  <c r="X16"/>
  <c r="X15" s="1"/>
  <c r="X14" s="1"/>
  <c r="AE27" l="1"/>
  <c r="AE23" s="1"/>
  <c r="AE18" s="1"/>
  <c r="X27"/>
  <c r="X23" s="1"/>
  <c r="X18" s="1"/>
  <c r="AD27"/>
  <c r="AD23" s="1"/>
  <c r="AD18" s="1"/>
  <c r="AF27"/>
  <c r="AF23" s="1"/>
  <c r="AF18" s="1"/>
</calcChain>
</file>

<file path=xl/sharedStrings.xml><?xml version="1.0" encoding="utf-8"?>
<sst xmlns="http://schemas.openxmlformats.org/spreadsheetml/2006/main" count="365" uniqueCount="105">
  <si>
    <t>Итого расходов</t>
  </si>
  <si>
    <t>,0.0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</si>
  <si>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</si>
  <si>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</si>
  <si>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</si>
  <si>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</si>
  <si>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98.0.00.00000</t>
  </si>
  <si>
    <t>Непрограммные направления местного бюджета</t>
  </si>
  <si>
    <t>9800000000</t>
  </si>
  <si>
    <t>0000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</si>
  <si>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</si>
  <si>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</si>
  <si>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</si>
  <si>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</si>
  <si>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</si>
  <si>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</si>
  <si>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</si>
  <si>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</si>
  <si>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</si>
  <si>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</si>
  <si>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</si>
  <si>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</si>
  <si>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</si>
  <si>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</si>
  <si>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</si>
  <si>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</si>
  <si>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</si>
  <si>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</si>
  <si>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Культура</t>
  </si>
  <si>
    <t>КУЛЬТУРА, КИНЕМАТОГРАФИЯ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</si>
  <si>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</si>
  <si>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</si>
  <si>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</si>
  <si>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</si>
  <si>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</si>
  <si>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</si>
  <si>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0900000000</t>
  </si>
  <si>
    <t>Благоустройство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</si>
  <si>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</si>
  <si>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</si>
  <si>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</si>
  <si>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</si>
  <si>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Дорожное хозяйство (дорожные фонды)</t>
  </si>
  <si>
    <t>НАЦИОНАЛЬНАЯ ЭКОНОМИКА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</si>
  <si>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</si>
  <si>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</si>
  <si>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</si>
  <si>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Обеспечение пожарной безопасности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</si>
  <si>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</si>
  <si>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</si>
  <si>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</si>
  <si>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</si>
  <si>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</si>
  <si>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</si>
  <si>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</si>
  <si>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Мероприятия по землеустройству и землепользованию</t>
  </si>
  <si>
    <t>9800022230</t>
  </si>
  <si>
    <t>Другие общегосударственные вопросы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</si>
  <si>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</si>
  <si>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</si>
  <si>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</si>
  <si>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</si>
  <si>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</si>
  <si>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</si>
  <si>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</si>
  <si>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</si>
  <si>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</si>
  <si>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</si>
  <si>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</si>
  <si>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</si>
  <si>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</si>
  <si>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</si>
  <si>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0500000000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</si>
  <si>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</si>
  <si>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</si>
  <si>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</si>
  <si>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</si>
  <si>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</si>
  <si>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</si>
  <si>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рабочего поселка Краснозерское Краснозерского района Новосибирской области</t>
  </si>
  <si>
    <t>Сумма</t>
  </si>
  <si>
    <t>КОСГУ</t>
  </si>
  <si>
    <t>ВР</t>
  </si>
  <si>
    <t>ЦСР</t>
  </si>
  <si>
    <t>ПР</t>
  </si>
  <si>
    <t>РЗ</t>
  </si>
  <si>
    <t>ГРБС</t>
  </si>
  <si>
    <t>Наименование</t>
  </si>
  <si>
    <t>тыс. рублей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</si>
  <si>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</si>
  <si>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</si>
  <si>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</si>
  <si>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</si>
  <si>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</si>
  <si>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</si>
  <si>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</si>
  <si>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</si>
  <si>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Приложение 7</t>
  </si>
  <si>
    <t>ВЕДОМСТВЕННАЯ СТРУКТУРА РАСХОДОВ  БЮДЖЕТА СВЕТЛОВСКОГО СЕЛЬСОВЕТА КРАСНОЗЕРСКОГО РАЙОНА НОВОСИБИРСКОЙ ОБЛАСТИ НА 2020 ГОД И ПЛАНОВЫЙ ПЕРИОД 2021 И 2022 ГОДОВ</t>
  </si>
  <si>
    <t xml:space="preserve">к решению __ сессии от __.12.2019г  Совета депутатов Светловского сельсовета Краснозерского района Новосибирской области "О бюджете Светловского сельсовета Краснозерского района Новосибирской области на 2020 год и плановый период 2021 и 2022 годов" </t>
  </si>
  <si>
    <t>98.0.00.70190</t>
  </si>
  <si>
    <t>98.0.00.22330</t>
  </si>
  <si>
    <t>администрация Светловского сельсовета Краснозерского района Новосибирской области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</si>
  <si>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</si>
  <si>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98.0.00.70370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</si>
</sst>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00;[Red]\-00;&quot;&quot;"/>
    <numFmt numFmtId="166" formatCode="000"/>
    <numFmt numFmtId="167" formatCode="0000000000"/>
    <numFmt numFmtId="168" formatCode="0000"/>
    <numFmt numFmtId="169" formatCode="#,##0.0;[Red]\-#,##0.0;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8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1" xfId="1" applyFont="1" applyFill="1" applyBorder="1" applyAlignment="1" applyProtection="1">
      <protection hidden="1"/>
    </xf>
    <xf numFmtId="164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4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165" fontId="3" fillId="0" borderId="15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5" fontId="3" fillId="0" borderId="14" xfId="1" applyNumberFormat="1" applyFont="1" applyFill="1" applyBorder="1" applyAlignment="1" applyProtection="1">
      <alignment horizontal="center" vertical="center"/>
      <protection hidden="1"/>
    </xf>
    <xf numFmtId="165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4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4" xfId="1" applyNumberFormat="1" applyFont="1" applyFill="1" applyBorder="1" applyAlignment="1" applyProtection="1">
      <alignment horizontal="center" vertical="center"/>
      <protection hidden="1"/>
    </xf>
    <xf numFmtId="165" fontId="2" fillId="0" borderId="12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2" xfId="1" applyNumberFormat="1" applyFont="1" applyFill="1" applyBorder="1" applyAlignment="1" applyProtection="1">
      <alignment horizontal="center" vertical="center"/>
      <protection hidden="1"/>
    </xf>
    <xf numFmtId="165" fontId="5" fillId="0" borderId="12" xfId="1" applyNumberFormat="1" applyFont="1" applyFill="1" applyBorder="1" applyAlignment="1" applyProtection="1">
      <alignment horizontal="center" vertical="center"/>
      <protection hidden="1"/>
    </xf>
    <xf numFmtId="165" fontId="5" fillId="0" borderId="14" xfId="1" applyNumberFormat="1" applyFont="1" applyFill="1" applyBorder="1" applyAlignment="1" applyProtection="1">
      <alignment horizontal="center" vertical="center"/>
      <protection hidden="1"/>
    </xf>
    <xf numFmtId="165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6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0" fontId="5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6" fontId="6" fillId="0" borderId="12" xfId="1" applyNumberFormat="1" applyFont="1" applyFill="1" applyBorder="1" applyAlignment="1" applyProtection="1">
      <alignment horizontal="center" vertical="center"/>
      <protection hidden="1"/>
    </xf>
    <xf numFmtId="165" fontId="6" fillId="0" borderId="12" xfId="1" applyNumberFormat="1" applyFont="1" applyFill="1" applyBorder="1" applyAlignment="1" applyProtection="1">
      <alignment horizontal="center" vertical="center"/>
      <protection hidden="1"/>
    </xf>
    <xf numFmtId="165" fontId="6" fillId="0" borderId="14" xfId="1" applyNumberFormat="1" applyFont="1" applyFill="1" applyBorder="1" applyAlignment="1" applyProtection="1">
      <alignment horizontal="center" vertical="center"/>
      <protection hidden="1"/>
    </xf>
    <xf numFmtId="165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164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164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165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165" fontId="6" fillId="0" borderId="3" xfId="2" applyNumberFormat="1" applyFont="1" applyFill="1" applyBorder="1" applyAlignment="1" applyProtection="1">
      <alignment horizontal="center" vertical="center"/>
      <protection hidden="1"/>
    </xf>
    <xf numFmtId="166" fontId="6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5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0" xfId="1" applyNumberFormat="1" applyFont="1" applyFill="1" applyAlignment="1" applyProtection="1">
      <alignment horizontal="right" vertical="center"/>
      <protection hidden="1"/>
    </xf>
    <xf numFmtId="169" fontId="3" fillId="0" borderId="8" xfId="1" applyNumberFormat="1" applyFont="1" applyFill="1" applyBorder="1" applyAlignment="1" applyProtection="1">
      <alignment horizontal="right" vertical="center"/>
      <protection hidden="1"/>
    </xf>
    <xf numFmtId="169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5" fillId="0" borderId="6" xfId="1" applyNumberFormat="1" applyFont="1" applyFill="1" applyBorder="1" applyAlignment="1" applyProtection="1">
      <alignment horizontal="right" vertical="center"/>
      <protection hidden="1"/>
    </xf>
    <xf numFmtId="169" fontId="3" fillId="0" borderId="6" xfId="1" applyNumberFormat="1" applyFont="1" applyFill="1" applyBorder="1" applyAlignment="1" applyProtection="1">
      <alignment horizontal="right" vertical="center"/>
      <protection hidden="1"/>
    </xf>
    <xf numFmtId="169" fontId="8" fillId="0" borderId="2" xfId="1" applyNumberFormat="1" applyFont="1" applyBorder="1" applyProtection="1">
      <protection hidden="1"/>
    </xf>
    <xf numFmtId="169" fontId="1" fillId="0" borderId="2" xfId="1" applyNumberFormat="1" applyBorder="1" applyProtection="1">
      <protection hidden="1"/>
    </xf>
    <xf numFmtId="169" fontId="8" fillId="0" borderId="2" xfId="1" applyNumberFormat="1" applyFont="1" applyFill="1" applyBorder="1" applyAlignment="1" applyProtection="1">
      <protection hidden="1"/>
    </xf>
    <xf numFmtId="169" fontId="1" fillId="0" borderId="2" xfId="1" applyNumberFormat="1" applyFont="1" applyFill="1" applyBorder="1" applyAlignment="1" applyProtection="1">
      <alignment horizontal="right"/>
      <protection hidden="1"/>
    </xf>
    <xf numFmtId="169" fontId="1" fillId="0" borderId="2" xfId="1" applyNumberFormat="1" applyBorder="1" applyAlignment="1" applyProtection="1">
      <alignment horizontal="right"/>
      <protection hidden="1"/>
    </xf>
    <xf numFmtId="169" fontId="1" fillId="0" borderId="2" xfId="1" applyNumberFormat="1" applyFont="1" applyFill="1" applyBorder="1" applyAlignment="1" applyProtection="1">
      <protection hidden="1"/>
    </xf>
    <xf numFmtId="169" fontId="1" fillId="0" borderId="2" xfId="1" applyNumberFormat="1" applyBorder="1" applyAlignment="1">
      <alignment horizontal="right"/>
    </xf>
    <xf numFmtId="169" fontId="1" fillId="0" borderId="2" xfId="1" applyNumberFormat="1" applyBorder="1"/>
    <xf numFmtId="169" fontId="8" fillId="0" borderId="2" xfId="1" applyNumberFormat="1" applyFont="1" applyBorder="1"/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169" fontId="6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4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alignment horizontal="right" vertical="center"/>
      <protection hidden="1"/>
    </xf>
    <xf numFmtId="169" fontId="2" fillId="0" borderId="6" xfId="1" applyNumberFormat="1" applyFont="1" applyFill="1" applyBorder="1" applyAlignment="1" applyProtection="1">
      <alignment horizontal="right" vertical="center"/>
      <protection hidden="1"/>
    </xf>
    <xf numFmtId="165" fontId="3" fillId="0" borderId="0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6" fillId="0" borderId="6" xfId="1" applyNumberFormat="1" applyFont="1" applyFill="1" applyBorder="1" applyAlignment="1" applyProtection="1">
      <alignment horizontal="right" vertical="center"/>
      <protection hidden="1"/>
    </xf>
    <xf numFmtId="169" fontId="6" fillId="0" borderId="6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03"/>
  <sheetViews>
    <sheetView showGridLines="0" tabSelected="1" topLeftCell="A88" workbookViewId="0">
      <selection activeCell="AK41" sqref="AK41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6.28515625" style="72" customWidth="1"/>
    <col min="16" max="16" width="5.85546875" style="1" customWidth="1"/>
    <col min="17" max="17" width="4.7109375" style="1" customWidth="1"/>
    <col min="18" max="18" width="4.42578125" style="1" customWidth="1"/>
    <col min="19" max="19" width="0" style="1" hidden="1" customWidth="1"/>
    <col min="20" max="20" width="16.85546875" style="1" customWidth="1"/>
    <col min="21" max="21" width="4.28515625" style="1" customWidth="1"/>
    <col min="22" max="23" width="0" style="1" hidden="1" customWidth="1"/>
    <col min="24" max="24" width="9" style="1" customWidth="1"/>
    <col min="25" max="29" width="0" style="1" hidden="1" customWidth="1"/>
    <col min="30" max="30" width="11.5703125" style="1" customWidth="1"/>
    <col min="31" max="31" width="0" style="1" hidden="1" customWidth="1"/>
    <col min="32" max="32" width="11.5703125" style="1" customWidth="1"/>
    <col min="33" max="256" width="9.140625" style="1" customWidth="1"/>
    <col min="257" max="16384" width="9.140625" style="1"/>
  </cols>
  <sheetData>
    <row r="1" spans="1:36" ht="15.75" customHeight="1">
      <c r="AD1" s="153" t="s">
        <v>97</v>
      </c>
      <c r="AE1" s="153"/>
      <c r="AF1" s="153"/>
      <c r="AG1" s="57"/>
    </row>
    <row r="2" spans="1:36" ht="129" customHeight="1">
      <c r="U2" s="153" t="s">
        <v>99</v>
      </c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57"/>
      <c r="AH2" s="57"/>
      <c r="AI2" s="57"/>
      <c r="AJ2" s="57"/>
    </row>
    <row r="4" spans="1:36" ht="52.5" customHeight="1">
      <c r="O4" s="152" t="s">
        <v>98</v>
      </c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</row>
    <row r="6" spans="1:36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73"/>
      <c r="P6" s="4"/>
      <c r="Q6" s="4"/>
      <c r="R6" s="4"/>
      <c r="S6" s="4"/>
      <c r="T6" s="4"/>
      <c r="U6" s="4"/>
      <c r="V6" s="4"/>
      <c r="W6" s="4"/>
      <c r="X6" s="4"/>
      <c r="Y6" s="2"/>
      <c r="Z6" s="2"/>
      <c r="AA6" s="2"/>
      <c r="AB6" s="2"/>
      <c r="AC6" s="2"/>
      <c r="AD6" s="2"/>
      <c r="AE6" s="2"/>
    </row>
    <row r="7" spans="1:36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73"/>
      <c r="P7" s="4"/>
      <c r="Q7" s="4"/>
      <c r="R7" s="4"/>
      <c r="S7" s="4"/>
      <c r="T7" s="4"/>
      <c r="U7" s="4"/>
      <c r="V7" s="4"/>
      <c r="W7" s="4"/>
      <c r="Y7" s="58"/>
      <c r="Z7" s="56"/>
      <c r="AA7" s="56"/>
      <c r="AB7" s="3"/>
      <c r="AC7" s="2"/>
      <c r="AD7" s="2"/>
      <c r="AE7" s="2"/>
      <c r="AF7" s="56" t="s">
        <v>88</v>
      </c>
    </row>
    <row r="8" spans="1:36" ht="18.75" customHeight="1" thickBot="1">
      <c r="A8" s="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60" t="s">
        <v>87</v>
      </c>
      <c r="P8" s="163" t="s">
        <v>86</v>
      </c>
      <c r="Q8" s="160" t="s">
        <v>85</v>
      </c>
      <c r="R8" s="160" t="s">
        <v>84</v>
      </c>
      <c r="S8" s="54"/>
      <c r="T8" s="160" t="s">
        <v>83</v>
      </c>
      <c r="U8" s="160" t="s">
        <v>82</v>
      </c>
      <c r="V8" s="54" t="s">
        <v>5</v>
      </c>
      <c r="W8" s="55" t="s">
        <v>81</v>
      </c>
      <c r="X8" s="157" t="s">
        <v>80</v>
      </c>
      <c r="Y8" s="158"/>
      <c r="Z8" s="158"/>
      <c r="AA8" s="158"/>
      <c r="AB8" s="158"/>
      <c r="AC8" s="158"/>
      <c r="AD8" s="158"/>
      <c r="AE8" s="158"/>
      <c r="AF8" s="159"/>
    </row>
    <row r="9" spans="1:36" ht="409.6" hidden="1" customHeight="1">
      <c r="A9" s="3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161"/>
      <c r="P9" s="164"/>
      <c r="Q9" s="161"/>
      <c r="R9" s="161"/>
      <c r="S9" s="49"/>
      <c r="T9" s="161"/>
      <c r="U9" s="161"/>
      <c r="V9" s="49"/>
      <c r="W9" s="50"/>
      <c r="X9" s="53"/>
      <c r="Y9" s="53"/>
      <c r="Z9" s="53"/>
      <c r="AA9" s="53"/>
      <c r="AB9" s="53"/>
      <c r="AC9" s="53"/>
      <c r="AD9" s="59"/>
      <c r="AE9" s="60"/>
      <c r="AF9" s="61"/>
    </row>
    <row r="10" spans="1:36" ht="21.75" customHeight="1">
      <c r="A10" s="3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162"/>
      <c r="P10" s="165"/>
      <c r="Q10" s="162"/>
      <c r="R10" s="162"/>
      <c r="S10" s="62"/>
      <c r="T10" s="162"/>
      <c r="U10" s="162"/>
      <c r="V10" s="51"/>
      <c r="W10" s="50"/>
      <c r="X10" s="63" t="s">
        <v>89</v>
      </c>
      <c r="Y10" s="53"/>
      <c r="Z10" s="53"/>
      <c r="AA10" s="53"/>
      <c r="AB10" s="53"/>
      <c r="AC10" s="53"/>
      <c r="AD10" s="63" t="s">
        <v>90</v>
      </c>
      <c r="AE10" s="60"/>
      <c r="AF10" s="63" t="s">
        <v>91</v>
      </c>
    </row>
    <row r="11" spans="1:36" ht="47.25">
      <c r="A11" s="18"/>
      <c r="B11" s="176" t="s">
        <v>79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">
        <v>9999</v>
      </c>
      <c r="N11" s="16"/>
      <c r="O11" s="121" t="s">
        <v>102</v>
      </c>
      <c r="P11" s="122">
        <v>218</v>
      </c>
      <c r="Q11" s="123">
        <v>0</v>
      </c>
      <c r="R11" s="123">
        <v>0</v>
      </c>
      <c r="S11" s="13">
        <v>9999</v>
      </c>
      <c r="T11" s="118" t="s">
        <v>5</v>
      </c>
      <c r="U11" s="22" t="s">
        <v>5</v>
      </c>
      <c r="V11" s="9">
        <v>0</v>
      </c>
      <c r="W11" s="8"/>
      <c r="X11" s="131">
        <f>X12+X44+X52+X58+X64+X73+X91+X97</f>
        <v>6191.9600000000009</v>
      </c>
      <c r="Y11" s="167"/>
      <c r="Z11" s="167"/>
      <c r="AA11" s="167"/>
      <c r="AB11" s="132" t="s">
        <v>9</v>
      </c>
      <c r="AC11" s="132"/>
      <c r="AD11" s="131">
        <f t="shared" ref="AD11:AF11" si="0">AD12+AD44+AD52+AD58+AD64+AD73+AD91+AD97</f>
        <v>3476.6299999999997</v>
      </c>
      <c r="AE11" s="131">
        <f t="shared" si="0"/>
        <v>6118.9100000000008</v>
      </c>
      <c r="AF11" s="131">
        <f t="shared" si="0"/>
        <v>3250.7799999999997</v>
      </c>
    </row>
    <row r="12" spans="1:36" ht="15.75">
      <c r="A12" s="18"/>
      <c r="B12" s="176" t="s">
        <v>78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">
        <v>113</v>
      </c>
      <c r="N12" s="16"/>
      <c r="O12" s="113" t="s">
        <v>78</v>
      </c>
      <c r="P12" s="122">
        <v>218</v>
      </c>
      <c r="Q12" s="123">
        <v>1</v>
      </c>
      <c r="R12" s="123">
        <v>0</v>
      </c>
      <c r="S12" s="13">
        <v>113</v>
      </c>
      <c r="T12" s="118" t="s">
        <v>5</v>
      </c>
      <c r="U12" s="22" t="s">
        <v>5</v>
      </c>
      <c r="V12" s="9">
        <v>0</v>
      </c>
      <c r="W12" s="8"/>
      <c r="X12" s="131">
        <f>X13+X18+X32+X37</f>
        <v>2425.96</v>
      </c>
      <c r="Y12" s="167"/>
      <c r="Z12" s="167"/>
      <c r="AA12" s="167"/>
      <c r="AB12" s="132"/>
      <c r="AC12" s="132"/>
      <c r="AD12" s="131">
        <f t="shared" ref="AD12:AF12" si="1">AD13+AD18+AD32+AD37</f>
        <v>2031.6599999999999</v>
      </c>
      <c r="AE12" s="131">
        <f t="shared" si="1"/>
        <v>2365.96</v>
      </c>
      <c r="AF12" s="131">
        <f t="shared" si="1"/>
        <v>2031.6599999999999</v>
      </c>
    </row>
    <row r="13" spans="1:36" ht="63">
      <c r="A13" s="18"/>
      <c r="B13" s="175" t="s">
        <v>77</v>
      </c>
      <c r="C13" s="175"/>
      <c r="D13" s="175"/>
      <c r="E13" s="176"/>
      <c r="F13" s="176"/>
      <c r="G13" s="176"/>
      <c r="H13" s="176"/>
      <c r="I13" s="176"/>
      <c r="J13" s="176"/>
      <c r="K13" s="176"/>
      <c r="L13" s="176"/>
      <c r="M13" s="17">
        <v>102</v>
      </c>
      <c r="N13" s="16"/>
      <c r="O13" s="113" t="s">
        <v>77</v>
      </c>
      <c r="P13" s="122">
        <v>218</v>
      </c>
      <c r="Q13" s="123">
        <v>1</v>
      </c>
      <c r="R13" s="123">
        <v>2</v>
      </c>
      <c r="S13" s="13">
        <v>102</v>
      </c>
      <c r="T13" s="118" t="s">
        <v>5</v>
      </c>
      <c r="U13" s="120" t="s">
        <v>5</v>
      </c>
      <c r="V13" s="54">
        <v>0</v>
      </c>
      <c r="W13" s="39"/>
      <c r="X13" s="131">
        <f>X14</f>
        <v>718.29</v>
      </c>
      <c r="Y13" s="167"/>
      <c r="Z13" s="167"/>
      <c r="AA13" s="167"/>
      <c r="AB13" s="132"/>
      <c r="AC13" s="132"/>
      <c r="AD13" s="131">
        <f t="shared" ref="AD13:AF13" si="2">AD14</f>
        <v>718.29</v>
      </c>
      <c r="AE13" s="131">
        <f t="shared" si="2"/>
        <v>718.29</v>
      </c>
      <c r="AF13" s="131">
        <f t="shared" si="2"/>
        <v>718.29</v>
      </c>
    </row>
    <row r="14" spans="1:36" ht="31.5">
      <c r="A14" s="18"/>
      <c r="B14" s="33"/>
      <c r="C14" s="32"/>
      <c r="D14" s="31"/>
      <c r="E14" s="169" t="s">
        <v>8</v>
      </c>
      <c r="F14" s="169"/>
      <c r="G14" s="169"/>
      <c r="H14" s="169"/>
      <c r="I14" s="170"/>
      <c r="J14" s="170"/>
      <c r="K14" s="170"/>
      <c r="L14" s="170"/>
      <c r="M14" s="17">
        <v>102</v>
      </c>
      <c r="N14" s="16"/>
      <c r="O14" s="114" t="s">
        <v>7</v>
      </c>
      <c r="P14" s="115">
        <v>218</v>
      </c>
      <c r="Q14" s="116">
        <v>1</v>
      </c>
      <c r="R14" s="116">
        <v>2</v>
      </c>
      <c r="S14" s="116">
        <v>102</v>
      </c>
      <c r="T14" s="112" t="s">
        <v>6</v>
      </c>
      <c r="U14" s="117" t="s">
        <v>5</v>
      </c>
      <c r="V14" s="112" t="s">
        <v>2</v>
      </c>
      <c r="W14" s="117"/>
      <c r="X14" s="133">
        <f>X15</f>
        <v>718.29</v>
      </c>
      <c r="Y14" s="167"/>
      <c r="Z14" s="167"/>
      <c r="AA14" s="167"/>
      <c r="AB14" s="132"/>
      <c r="AC14" s="132"/>
      <c r="AD14" s="133">
        <f t="shared" ref="AD14:AF16" si="3">AD15</f>
        <v>718.29</v>
      </c>
      <c r="AE14" s="133">
        <f t="shared" si="3"/>
        <v>718.29</v>
      </c>
      <c r="AF14" s="133">
        <f t="shared" si="3"/>
        <v>718.29</v>
      </c>
    </row>
    <row r="15" spans="1:36" ht="15.75">
      <c r="A15" s="18"/>
      <c r="B15" s="30"/>
      <c r="C15" s="29"/>
      <c r="D15" s="29"/>
      <c r="E15" s="28"/>
      <c r="F15" s="28"/>
      <c r="G15" s="28"/>
      <c r="H15" s="27"/>
      <c r="I15" s="174" t="s">
        <v>76</v>
      </c>
      <c r="J15" s="174"/>
      <c r="K15" s="174"/>
      <c r="L15" s="174"/>
      <c r="M15" s="17">
        <v>102</v>
      </c>
      <c r="N15" s="16"/>
      <c r="O15" s="114" t="s">
        <v>75</v>
      </c>
      <c r="P15" s="115">
        <v>218</v>
      </c>
      <c r="Q15" s="116">
        <v>1</v>
      </c>
      <c r="R15" s="116">
        <v>2</v>
      </c>
      <c r="S15" s="116">
        <v>102</v>
      </c>
      <c r="T15" s="112" t="s">
        <v>74</v>
      </c>
      <c r="U15" s="117" t="s">
        <v>5</v>
      </c>
      <c r="V15" s="112" t="s">
        <v>2</v>
      </c>
      <c r="W15" s="117"/>
      <c r="X15" s="133">
        <f>X16</f>
        <v>718.29</v>
      </c>
      <c r="Y15" s="167"/>
      <c r="Z15" s="167"/>
      <c r="AA15" s="167"/>
      <c r="AB15" s="132"/>
      <c r="AC15" s="132"/>
      <c r="AD15" s="133">
        <f t="shared" si="3"/>
        <v>718.29</v>
      </c>
      <c r="AE15" s="133">
        <f t="shared" si="3"/>
        <v>718.29</v>
      </c>
      <c r="AF15" s="133">
        <f t="shared" si="3"/>
        <v>718.29</v>
      </c>
    </row>
    <row r="16" spans="1:36" ht="94.5">
      <c r="A16" s="18"/>
      <c r="B16" s="156">
        <v>100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7">
        <v>102</v>
      </c>
      <c r="N16" s="16"/>
      <c r="O16" s="124" t="s">
        <v>23</v>
      </c>
      <c r="P16" s="125">
        <v>218</v>
      </c>
      <c r="Q16" s="13">
        <v>1</v>
      </c>
      <c r="R16" s="13">
        <v>2</v>
      </c>
      <c r="S16" s="13">
        <v>102</v>
      </c>
      <c r="T16" s="54" t="s">
        <v>74</v>
      </c>
      <c r="U16" s="39">
        <v>100</v>
      </c>
      <c r="V16" s="54" t="s">
        <v>2</v>
      </c>
      <c r="W16" s="39"/>
      <c r="X16" s="132">
        <f>X17</f>
        <v>718.29</v>
      </c>
      <c r="Y16" s="155"/>
      <c r="Z16" s="155"/>
      <c r="AA16" s="155"/>
      <c r="AB16" s="132"/>
      <c r="AC16" s="132"/>
      <c r="AD16" s="132">
        <f t="shared" si="3"/>
        <v>718.29</v>
      </c>
      <c r="AE16" s="132">
        <f t="shared" si="3"/>
        <v>718.29</v>
      </c>
      <c r="AF16" s="132">
        <f t="shared" si="3"/>
        <v>718.29</v>
      </c>
    </row>
    <row r="17" spans="1:32" ht="31.5">
      <c r="A17" s="18"/>
      <c r="B17" s="154">
        <v>120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7">
        <v>102</v>
      </c>
      <c r="N17" s="16"/>
      <c r="O17" s="78" t="s">
        <v>50</v>
      </c>
      <c r="P17" s="15">
        <v>218</v>
      </c>
      <c r="Q17" s="14">
        <v>1</v>
      </c>
      <c r="R17" s="13">
        <v>2</v>
      </c>
      <c r="S17" s="12">
        <v>102</v>
      </c>
      <c r="T17" s="40" t="s">
        <v>74</v>
      </c>
      <c r="U17" s="39">
        <v>120</v>
      </c>
      <c r="V17" s="9" t="s">
        <v>2</v>
      </c>
      <c r="W17" s="8"/>
      <c r="X17" s="132">
        <v>718.29</v>
      </c>
      <c r="Y17" s="155"/>
      <c r="Z17" s="155"/>
      <c r="AA17" s="155"/>
      <c r="AB17" s="132"/>
      <c r="AC17" s="132"/>
      <c r="AD17" s="132">
        <v>718.29</v>
      </c>
      <c r="AE17" s="132">
        <v>718.29</v>
      </c>
      <c r="AF17" s="132">
        <v>718.29</v>
      </c>
    </row>
    <row r="18" spans="1:32" ht="94.5">
      <c r="A18" s="18"/>
      <c r="B18" s="171" t="s">
        <v>73</v>
      </c>
      <c r="C18" s="171"/>
      <c r="D18" s="171"/>
      <c r="E18" s="172"/>
      <c r="F18" s="172"/>
      <c r="G18" s="172"/>
      <c r="H18" s="172"/>
      <c r="I18" s="172"/>
      <c r="J18" s="172"/>
      <c r="K18" s="172"/>
      <c r="L18" s="172"/>
      <c r="M18" s="17">
        <v>104</v>
      </c>
      <c r="N18" s="16"/>
      <c r="O18" s="113" t="s">
        <v>73</v>
      </c>
      <c r="P18" s="122">
        <v>218</v>
      </c>
      <c r="Q18" s="123">
        <v>1</v>
      </c>
      <c r="R18" s="123">
        <v>4</v>
      </c>
      <c r="S18" s="13">
        <v>104</v>
      </c>
      <c r="T18" s="118" t="s">
        <v>5</v>
      </c>
      <c r="U18" s="120" t="s">
        <v>5</v>
      </c>
      <c r="V18" s="54">
        <v>0</v>
      </c>
      <c r="W18" s="39"/>
      <c r="X18" s="131">
        <f>X19+X23</f>
        <v>1502.2099999999998</v>
      </c>
      <c r="Y18" s="167"/>
      <c r="Z18" s="167"/>
      <c r="AA18" s="167"/>
      <c r="AB18" s="132"/>
      <c r="AC18" s="132"/>
      <c r="AD18" s="131">
        <f t="shared" ref="AD18:AF18" si="4">AD19+AD23</f>
        <v>1255.81</v>
      </c>
      <c r="AE18" s="131">
        <f t="shared" si="4"/>
        <v>1502.2099999999998</v>
      </c>
      <c r="AF18" s="131">
        <f t="shared" si="4"/>
        <v>1255.81</v>
      </c>
    </row>
    <row r="19" spans="1:32" ht="31.5">
      <c r="A19" s="18"/>
      <c r="B19" s="33"/>
      <c r="C19" s="32"/>
      <c r="D19" s="31"/>
      <c r="E19" s="169" t="s">
        <v>72</v>
      </c>
      <c r="F19" s="169"/>
      <c r="G19" s="170"/>
      <c r="H19" s="170"/>
      <c r="I19" s="170"/>
      <c r="J19" s="170"/>
      <c r="K19" s="170"/>
      <c r="L19" s="170"/>
      <c r="M19" s="17">
        <v>104</v>
      </c>
      <c r="N19" s="16"/>
      <c r="O19" s="81" t="s">
        <v>7</v>
      </c>
      <c r="P19" s="115">
        <v>218</v>
      </c>
      <c r="Q19" s="116">
        <v>1</v>
      </c>
      <c r="R19" s="116">
        <v>4</v>
      </c>
      <c r="S19" s="116">
        <v>104</v>
      </c>
      <c r="T19" s="119" t="s">
        <v>6</v>
      </c>
      <c r="U19" s="117" t="s">
        <v>5</v>
      </c>
      <c r="V19" s="112" t="s">
        <v>2</v>
      </c>
      <c r="W19" s="117"/>
      <c r="X19" s="133">
        <f>X20</f>
        <v>0.1</v>
      </c>
      <c r="Y19" s="167"/>
      <c r="Z19" s="167"/>
      <c r="AA19" s="167"/>
      <c r="AB19" s="132"/>
      <c r="AC19" s="132"/>
      <c r="AD19" s="133">
        <f t="shared" ref="AD19:AF19" si="5">AD20</f>
        <v>0</v>
      </c>
      <c r="AE19" s="133">
        <f t="shared" si="5"/>
        <v>0.1</v>
      </c>
      <c r="AF19" s="133">
        <f t="shared" si="5"/>
        <v>0</v>
      </c>
    </row>
    <row r="20" spans="1:32" ht="63">
      <c r="A20" s="18"/>
      <c r="B20" s="30"/>
      <c r="C20" s="29"/>
      <c r="D20" s="29"/>
      <c r="E20" s="41"/>
      <c r="F20" s="41"/>
      <c r="G20" s="28"/>
      <c r="H20" s="27"/>
      <c r="I20" s="174" t="s">
        <v>71</v>
      </c>
      <c r="J20" s="174"/>
      <c r="K20" s="174"/>
      <c r="L20" s="174"/>
      <c r="M20" s="17">
        <v>104</v>
      </c>
      <c r="N20" s="16"/>
      <c r="O20" s="114" t="s">
        <v>70</v>
      </c>
      <c r="P20" s="115">
        <v>218</v>
      </c>
      <c r="Q20" s="116">
        <v>1</v>
      </c>
      <c r="R20" s="116">
        <v>4</v>
      </c>
      <c r="S20" s="116">
        <v>104</v>
      </c>
      <c r="T20" s="112" t="s">
        <v>100</v>
      </c>
      <c r="U20" s="117" t="s">
        <v>5</v>
      </c>
      <c r="V20" s="112" t="s">
        <v>2</v>
      </c>
      <c r="W20" s="117"/>
      <c r="X20" s="133">
        <f>X21</f>
        <v>0.1</v>
      </c>
      <c r="Y20" s="167"/>
      <c r="Z20" s="167"/>
      <c r="AA20" s="167"/>
      <c r="AB20" s="132"/>
      <c r="AC20" s="132"/>
      <c r="AD20" s="133">
        <f t="shared" ref="AD20:AF21" si="6">AD21</f>
        <v>0</v>
      </c>
      <c r="AE20" s="133">
        <f t="shared" si="6"/>
        <v>0.1</v>
      </c>
      <c r="AF20" s="133">
        <f t="shared" si="6"/>
        <v>0</v>
      </c>
    </row>
    <row r="21" spans="1:32" ht="31.5">
      <c r="A21" s="18"/>
      <c r="B21" s="156">
        <v>200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7">
        <v>104</v>
      </c>
      <c r="N21" s="16"/>
      <c r="O21" s="76" t="s">
        <v>92</v>
      </c>
      <c r="P21" s="125">
        <v>218</v>
      </c>
      <c r="Q21" s="13">
        <v>1</v>
      </c>
      <c r="R21" s="13">
        <v>4</v>
      </c>
      <c r="S21" s="13">
        <v>104</v>
      </c>
      <c r="T21" s="112" t="s">
        <v>100</v>
      </c>
      <c r="U21" s="39">
        <v>200</v>
      </c>
      <c r="V21" s="54" t="s">
        <v>2</v>
      </c>
      <c r="W21" s="39"/>
      <c r="X21" s="132">
        <f>X22</f>
        <v>0.1</v>
      </c>
      <c r="Y21" s="155"/>
      <c r="Z21" s="155"/>
      <c r="AA21" s="155"/>
      <c r="AB21" s="132"/>
      <c r="AC21" s="132"/>
      <c r="AD21" s="132">
        <f t="shared" si="6"/>
        <v>0</v>
      </c>
      <c r="AE21" s="132">
        <f t="shared" si="6"/>
        <v>0.1</v>
      </c>
      <c r="AF21" s="132">
        <f t="shared" si="6"/>
        <v>0</v>
      </c>
    </row>
    <row r="22" spans="1:32" ht="47.25">
      <c r="A22" s="18"/>
      <c r="B22" s="154">
        <v>240</v>
      </c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>
        <v>104</v>
      </c>
      <c r="N22" s="16"/>
      <c r="O22" s="78" t="s">
        <v>4</v>
      </c>
      <c r="P22" s="125">
        <v>218</v>
      </c>
      <c r="Q22" s="13">
        <v>1</v>
      </c>
      <c r="R22" s="13">
        <v>4</v>
      </c>
      <c r="S22" s="13">
        <v>104</v>
      </c>
      <c r="T22" s="112" t="s">
        <v>100</v>
      </c>
      <c r="U22" s="39">
        <v>240</v>
      </c>
      <c r="V22" s="54" t="s">
        <v>2</v>
      </c>
      <c r="W22" s="39"/>
      <c r="X22" s="132">
        <v>0.1</v>
      </c>
      <c r="Y22" s="155"/>
      <c r="Z22" s="155"/>
      <c r="AA22" s="155"/>
      <c r="AB22" s="132"/>
      <c r="AC22" s="132"/>
      <c r="AD22" s="132">
        <v>0</v>
      </c>
      <c r="AE22" s="132">
        <v>0.1</v>
      </c>
      <c r="AF22" s="132">
        <v>0</v>
      </c>
    </row>
    <row r="23" spans="1:32" ht="31.5">
      <c r="A23" s="18"/>
      <c r="B23" s="33"/>
      <c r="C23" s="32"/>
      <c r="D23" s="31"/>
      <c r="E23" s="169" t="s">
        <v>8</v>
      </c>
      <c r="F23" s="169"/>
      <c r="G23" s="169"/>
      <c r="H23" s="169"/>
      <c r="I23" s="170"/>
      <c r="J23" s="170"/>
      <c r="K23" s="170"/>
      <c r="L23" s="170"/>
      <c r="M23" s="17">
        <v>104</v>
      </c>
      <c r="N23" s="16"/>
      <c r="O23" s="81" t="s">
        <v>7</v>
      </c>
      <c r="P23" s="82">
        <v>218</v>
      </c>
      <c r="Q23" s="83">
        <v>1</v>
      </c>
      <c r="R23" s="84">
        <v>4</v>
      </c>
      <c r="S23" s="67">
        <v>104</v>
      </c>
      <c r="T23" s="85" t="s">
        <v>6</v>
      </c>
      <c r="U23" s="86" t="s">
        <v>5</v>
      </c>
      <c r="V23" s="70" t="s">
        <v>2</v>
      </c>
      <c r="W23" s="71"/>
      <c r="X23" s="133">
        <f>X24+X27</f>
        <v>1502.11</v>
      </c>
      <c r="Y23" s="167"/>
      <c r="Z23" s="167"/>
      <c r="AA23" s="167"/>
      <c r="AB23" s="132"/>
      <c r="AC23" s="132"/>
      <c r="AD23" s="133">
        <f t="shared" ref="AD23:AF23" si="7">AD24+AD27</f>
        <v>1255.81</v>
      </c>
      <c r="AE23" s="133">
        <f t="shared" si="7"/>
        <v>1502.11</v>
      </c>
      <c r="AF23" s="133">
        <f t="shared" si="7"/>
        <v>1255.81</v>
      </c>
    </row>
    <row r="24" spans="1:32" ht="31.5">
      <c r="A24" s="18"/>
      <c r="B24" s="30"/>
      <c r="C24" s="29"/>
      <c r="D24" s="29"/>
      <c r="E24" s="28"/>
      <c r="F24" s="28"/>
      <c r="G24" s="28"/>
      <c r="H24" s="27"/>
      <c r="I24" s="174" t="s">
        <v>69</v>
      </c>
      <c r="J24" s="174"/>
      <c r="K24" s="174"/>
      <c r="L24" s="174"/>
      <c r="M24" s="17">
        <v>104</v>
      </c>
      <c r="N24" s="16"/>
      <c r="O24" s="76" t="s">
        <v>68</v>
      </c>
      <c r="P24" s="64">
        <v>218</v>
      </c>
      <c r="Q24" s="65">
        <v>1</v>
      </c>
      <c r="R24" s="66">
        <v>4</v>
      </c>
      <c r="S24" s="67">
        <v>104</v>
      </c>
      <c r="T24" s="68" t="s">
        <v>67</v>
      </c>
      <c r="U24" s="69" t="s">
        <v>5</v>
      </c>
      <c r="V24" s="70" t="s">
        <v>2</v>
      </c>
      <c r="W24" s="71"/>
      <c r="X24" s="133">
        <f>X25</f>
        <v>1105.81</v>
      </c>
      <c r="Y24" s="167"/>
      <c r="Z24" s="167"/>
      <c r="AA24" s="167"/>
      <c r="AB24" s="132"/>
      <c r="AC24" s="132"/>
      <c r="AD24" s="133">
        <f t="shared" ref="AD24:AF25" si="8">AD25</f>
        <v>1105.81</v>
      </c>
      <c r="AE24" s="133">
        <f t="shared" si="8"/>
        <v>1105.81</v>
      </c>
      <c r="AF24" s="133">
        <f t="shared" si="8"/>
        <v>1105.81</v>
      </c>
    </row>
    <row r="25" spans="1:32" ht="94.5">
      <c r="A25" s="18"/>
      <c r="B25" s="156">
        <v>100</v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7">
        <v>104</v>
      </c>
      <c r="N25" s="16"/>
      <c r="O25" s="77" t="s">
        <v>23</v>
      </c>
      <c r="P25" s="21">
        <v>218</v>
      </c>
      <c r="Q25" s="20">
        <v>1</v>
      </c>
      <c r="R25" s="19">
        <v>4</v>
      </c>
      <c r="S25" s="12">
        <v>104</v>
      </c>
      <c r="T25" s="11" t="s">
        <v>67</v>
      </c>
      <c r="U25" s="10">
        <v>100</v>
      </c>
      <c r="V25" s="9" t="s">
        <v>2</v>
      </c>
      <c r="W25" s="8"/>
      <c r="X25" s="132">
        <f>X26</f>
        <v>1105.81</v>
      </c>
      <c r="Y25" s="155"/>
      <c r="Z25" s="155"/>
      <c r="AA25" s="155"/>
      <c r="AB25" s="132"/>
      <c r="AC25" s="132"/>
      <c r="AD25" s="132">
        <f t="shared" si="8"/>
        <v>1105.81</v>
      </c>
      <c r="AE25" s="132">
        <f t="shared" si="8"/>
        <v>1105.81</v>
      </c>
      <c r="AF25" s="132">
        <f t="shared" si="8"/>
        <v>1105.81</v>
      </c>
    </row>
    <row r="26" spans="1:32" ht="31.5">
      <c r="A26" s="18"/>
      <c r="B26" s="154">
        <v>120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7">
        <v>104</v>
      </c>
      <c r="N26" s="16"/>
      <c r="O26" s="78" t="s">
        <v>50</v>
      </c>
      <c r="P26" s="15">
        <v>218</v>
      </c>
      <c r="Q26" s="14">
        <v>1</v>
      </c>
      <c r="R26" s="13">
        <v>4</v>
      </c>
      <c r="S26" s="12">
        <v>104</v>
      </c>
      <c r="T26" s="40" t="s">
        <v>67</v>
      </c>
      <c r="U26" s="39">
        <v>120</v>
      </c>
      <c r="V26" s="9" t="s">
        <v>2</v>
      </c>
      <c r="W26" s="8"/>
      <c r="X26" s="132">
        <v>1105.81</v>
      </c>
      <c r="Y26" s="155"/>
      <c r="Z26" s="155"/>
      <c r="AA26" s="155"/>
      <c r="AB26" s="132"/>
      <c r="AC26" s="132"/>
      <c r="AD26" s="132">
        <v>1105.81</v>
      </c>
      <c r="AE26" s="132">
        <v>1105.81</v>
      </c>
      <c r="AF26" s="132">
        <v>1105.81</v>
      </c>
    </row>
    <row r="27" spans="1:32" ht="31.5">
      <c r="A27" s="18"/>
      <c r="B27" s="43"/>
      <c r="C27" s="42"/>
      <c r="D27" s="42"/>
      <c r="E27" s="28"/>
      <c r="F27" s="28"/>
      <c r="G27" s="28"/>
      <c r="H27" s="27"/>
      <c r="I27" s="166" t="s">
        <v>66</v>
      </c>
      <c r="J27" s="166"/>
      <c r="K27" s="166"/>
      <c r="L27" s="166"/>
      <c r="M27" s="17">
        <v>104</v>
      </c>
      <c r="N27" s="16"/>
      <c r="O27" s="81" t="s">
        <v>65</v>
      </c>
      <c r="P27" s="82">
        <v>218</v>
      </c>
      <c r="Q27" s="83">
        <v>1</v>
      </c>
      <c r="R27" s="84">
        <v>4</v>
      </c>
      <c r="S27" s="67">
        <v>104</v>
      </c>
      <c r="T27" s="85" t="s">
        <v>64</v>
      </c>
      <c r="U27" s="86" t="s">
        <v>5</v>
      </c>
      <c r="V27" s="70" t="s">
        <v>2</v>
      </c>
      <c r="W27" s="71"/>
      <c r="X27" s="133">
        <f>X28+X30</f>
        <v>396.3</v>
      </c>
      <c r="Y27" s="167"/>
      <c r="Z27" s="167"/>
      <c r="AA27" s="167"/>
      <c r="AB27" s="132"/>
      <c r="AC27" s="132"/>
      <c r="AD27" s="133">
        <f t="shared" ref="AD27:AF27" si="9">AD28+AD30</f>
        <v>150</v>
      </c>
      <c r="AE27" s="133">
        <f t="shared" si="9"/>
        <v>396.3</v>
      </c>
      <c r="AF27" s="133">
        <f t="shared" si="9"/>
        <v>150</v>
      </c>
    </row>
    <row r="28" spans="1:32" ht="31.5">
      <c r="A28" s="18"/>
      <c r="B28" s="156">
        <v>200</v>
      </c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7">
        <v>104</v>
      </c>
      <c r="N28" s="16"/>
      <c r="O28" s="76" t="s">
        <v>92</v>
      </c>
      <c r="P28" s="21">
        <v>218</v>
      </c>
      <c r="Q28" s="20">
        <v>1</v>
      </c>
      <c r="R28" s="19">
        <v>4</v>
      </c>
      <c r="S28" s="12">
        <v>104</v>
      </c>
      <c r="T28" s="11" t="s">
        <v>64</v>
      </c>
      <c r="U28" s="10">
        <v>200</v>
      </c>
      <c r="V28" s="9" t="s">
        <v>2</v>
      </c>
      <c r="W28" s="8"/>
      <c r="X28" s="132">
        <f>X29</f>
        <v>365.8</v>
      </c>
      <c r="Y28" s="155"/>
      <c r="Z28" s="155"/>
      <c r="AA28" s="155"/>
      <c r="AB28" s="132"/>
      <c r="AC28" s="132"/>
      <c r="AD28" s="132">
        <f t="shared" ref="AD28:AF28" si="10">AD29</f>
        <v>140</v>
      </c>
      <c r="AE28" s="132">
        <f t="shared" si="10"/>
        <v>365.8</v>
      </c>
      <c r="AF28" s="132">
        <f t="shared" si="10"/>
        <v>140</v>
      </c>
    </row>
    <row r="29" spans="1:32" ht="47.25">
      <c r="A29" s="18"/>
      <c r="B29" s="154">
        <v>240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7">
        <v>104</v>
      </c>
      <c r="N29" s="16"/>
      <c r="O29" s="78" t="s">
        <v>4</v>
      </c>
      <c r="P29" s="15">
        <v>218</v>
      </c>
      <c r="Q29" s="14">
        <v>1</v>
      </c>
      <c r="R29" s="13">
        <v>4</v>
      </c>
      <c r="S29" s="12">
        <v>104</v>
      </c>
      <c r="T29" s="40" t="s">
        <v>64</v>
      </c>
      <c r="U29" s="39">
        <v>240</v>
      </c>
      <c r="V29" s="9" t="s">
        <v>2</v>
      </c>
      <c r="W29" s="8"/>
      <c r="X29" s="132">
        <v>365.8</v>
      </c>
      <c r="Y29" s="155"/>
      <c r="Z29" s="155"/>
      <c r="AA29" s="155"/>
      <c r="AB29" s="132"/>
      <c r="AC29" s="132"/>
      <c r="AD29" s="132">
        <v>140</v>
      </c>
      <c r="AE29" s="132">
        <v>365.8</v>
      </c>
      <c r="AF29" s="132">
        <v>140</v>
      </c>
    </row>
    <row r="30" spans="1:32" ht="15.75">
      <c r="A30" s="18"/>
      <c r="B30" s="168">
        <v>800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7">
        <v>104</v>
      </c>
      <c r="N30" s="16"/>
      <c r="O30" s="80" t="s">
        <v>21</v>
      </c>
      <c r="P30" s="48">
        <v>218</v>
      </c>
      <c r="Q30" s="47">
        <v>1</v>
      </c>
      <c r="R30" s="46">
        <v>4</v>
      </c>
      <c r="S30" s="12">
        <v>104</v>
      </c>
      <c r="T30" s="45" t="s">
        <v>64</v>
      </c>
      <c r="U30" s="44">
        <v>800</v>
      </c>
      <c r="V30" s="9" t="s">
        <v>2</v>
      </c>
      <c r="W30" s="8"/>
      <c r="X30" s="132">
        <f>X31</f>
        <v>30.5</v>
      </c>
      <c r="Y30" s="155"/>
      <c r="Z30" s="155"/>
      <c r="AA30" s="155"/>
      <c r="AB30" s="132"/>
      <c r="AC30" s="132"/>
      <c r="AD30" s="132">
        <f t="shared" ref="AD30:AF30" si="11">AD31</f>
        <v>10</v>
      </c>
      <c r="AE30" s="132">
        <f t="shared" si="11"/>
        <v>30.5</v>
      </c>
      <c r="AF30" s="132">
        <f t="shared" si="11"/>
        <v>10</v>
      </c>
    </row>
    <row r="31" spans="1:32" ht="15.75">
      <c r="A31" s="18"/>
      <c r="B31" s="154">
        <v>850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7">
        <v>104</v>
      </c>
      <c r="N31" s="16"/>
      <c r="O31" s="78" t="s">
        <v>20</v>
      </c>
      <c r="P31" s="15">
        <v>218</v>
      </c>
      <c r="Q31" s="14">
        <v>1</v>
      </c>
      <c r="R31" s="13">
        <v>4</v>
      </c>
      <c r="S31" s="12">
        <v>104</v>
      </c>
      <c r="T31" s="40" t="s">
        <v>64</v>
      </c>
      <c r="U31" s="39">
        <v>850</v>
      </c>
      <c r="V31" s="9" t="s">
        <v>2</v>
      </c>
      <c r="W31" s="8"/>
      <c r="X31" s="132">
        <v>30.5</v>
      </c>
      <c r="Y31" s="155"/>
      <c r="Z31" s="155"/>
      <c r="AA31" s="155"/>
      <c r="AB31" s="132"/>
      <c r="AC31" s="132"/>
      <c r="AD31" s="132">
        <v>10</v>
      </c>
      <c r="AE31" s="132">
        <v>30.5</v>
      </c>
      <c r="AF31" s="132">
        <v>10</v>
      </c>
    </row>
    <row r="32" spans="1:32" ht="63">
      <c r="A32" s="18"/>
      <c r="B32" s="171" t="s">
        <v>63</v>
      </c>
      <c r="C32" s="171"/>
      <c r="D32" s="171"/>
      <c r="E32" s="172"/>
      <c r="F32" s="172"/>
      <c r="G32" s="172"/>
      <c r="H32" s="172"/>
      <c r="I32" s="172"/>
      <c r="J32" s="172"/>
      <c r="K32" s="172"/>
      <c r="L32" s="172"/>
      <c r="M32" s="17">
        <v>106</v>
      </c>
      <c r="N32" s="16"/>
      <c r="O32" s="79" t="s">
        <v>63</v>
      </c>
      <c r="P32" s="38">
        <v>218</v>
      </c>
      <c r="Q32" s="37">
        <v>1</v>
      </c>
      <c r="R32" s="123">
        <v>6</v>
      </c>
      <c r="S32" s="13">
        <v>106</v>
      </c>
      <c r="T32" s="118" t="s">
        <v>5</v>
      </c>
      <c r="U32" s="120" t="s">
        <v>5</v>
      </c>
      <c r="V32" s="54">
        <v>0</v>
      </c>
      <c r="W32" s="39"/>
      <c r="X32" s="131">
        <f>X33</f>
        <v>7.56</v>
      </c>
      <c r="Y32" s="179"/>
      <c r="Z32" s="179"/>
      <c r="AA32" s="179"/>
      <c r="AB32" s="134"/>
      <c r="AC32" s="135"/>
      <c r="AD32" s="131">
        <f t="shared" ref="AD32:AF35" si="12">AD33</f>
        <v>7.56</v>
      </c>
      <c r="AE32" s="131">
        <f t="shared" si="12"/>
        <v>7.56</v>
      </c>
      <c r="AF32" s="131">
        <f t="shared" si="12"/>
        <v>7.56</v>
      </c>
    </row>
    <row r="33" spans="1:32" ht="31.5">
      <c r="A33" s="18"/>
      <c r="B33" s="33"/>
      <c r="C33" s="32"/>
      <c r="D33" s="31"/>
      <c r="E33" s="177" t="s">
        <v>8</v>
      </c>
      <c r="F33" s="177"/>
      <c r="G33" s="177"/>
      <c r="H33" s="177"/>
      <c r="I33" s="178"/>
      <c r="J33" s="178"/>
      <c r="K33" s="178"/>
      <c r="L33" s="178"/>
      <c r="M33" s="17">
        <v>106</v>
      </c>
      <c r="N33" s="16"/>
      <c r="O33" s="76" t="s">
        <v>7</v>
      </c>
      <c r="P33" s="64">
        <v>218</v>
      </c>
      <c r="Q33" s="65">
        <v>1</v>
      </c>
      <c r="R33" s="116">
        <v>6</v>
      </c>
      <c r="S33" s="116">
        <v>106</v>
      </c>
      <c r="T33" s="112" t="s">
        <v>6</v>
      </c>
      <c r="U33" s="117" t="s">
        <v>5</v>
      </c>
      <c r="V33" s="112" t="s">
        <v>2</v>
      </c>
      <c r="W33" s="117"/>
      <c r="X33" s="133">
        <f>X34</f>
        <v>7.56</v>
      </c>
      <c r="Y33" s="167"/>
      <c r="Z33" s="167"/>
      <c r="AA33" s="167"/>
      <c r="AB33" s="132"/>
      <c r="AC33" s="132"/>
      <c r="AD33" s="133">
        <f t="shared" si="12"/>
        <v>7.56</v>
      </c>
      <c r="AE33" s="133">
        <f t="shared" si="12"/>
        <v>7.56</v>
      </c>
      <c r="AF33" s="133">
        <f t="shared" si="12"/>
        <v>7.56</v>
      </c>
    </row>
    <row r="34" spans="1:32" ht="31.5">
      <c r="A34" s="18"/>
      <c r="B34" s="30"/>
      <c r="C34" s="29"/>
      <c r="D34" s="29"/>
      <c r="E34" s="28"/>
      <c r="F34" s="28"/>
      <c r="G34" s="28"/>
      <c r="H34" s="27"/>
      <c r="I34" s="174" t="s">
        <v>62</v>
      </c>
      <c r="J34" s="174"/>
      <c r="K34" s="174"/>
      <c r="L34" s="174"/>
      <c r="M34" s="17">
        <v>106</v>
      </c>
      <c r="N34" s="16"/>
      <c r="O34" s="76" t="s">
        <v>61</v>
      </c>
      <c r="P34" s="64">
        <v>218</v>
      </c>
      <c r="Q34" s="65">
        <v>1</v>
      </c>
      <c r="R34" s="66">
        <v>6</v>
      </c>
      <c r="S34" s="67">
        <v>106</v>
      </c>
      <c r="T34" s="68" t="s">
        <v>58</v>
      </c>
      <c r="U34" s="69" t="s">
        <v>5</v>
      </c>
      <c r="V34" s="70" t="s">
        <v>2</v>
      </c>
      <c r="W34" s="71"/>
      <c r="X34" s="133">
        <f>X35</f>
        <v>7.56</v>
      </c>
      <c r="Y34" s="167"/>
      <c r="Z34" s="167"/>
      <c r="AA34" s="167"/>
      <c r="AB34" s="132"/>
      <c r="AC34" s="132"/>
      <c r="AD34" s="133">
        <f t="shared" si="12"/>
        <v>7.56</v>
      </c>
      <c r="AE34" s="133">
        <f t="shared" si="12"/>
        <v>7.56</v>
      </c>
      <c r="AF34" s="133">
        <f t="shared" si="12"/>
        <v>7.56</v>
      </c>
    </row>
    <row r="35" spans="1:32" ht="15.75">
      <c r="A35" s="18"/>
      <c r="B35" s="156">
        <v>500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7">
        <v>106</v>
      </c>
      <c r="N35" s="16"/>
      <c r="O35" s="77" t="s">
        <v>60</v>
      </c>
      <c r="P35" s="21">
        <v>218</v>
      </c>
      <c r="Q35" s="20">
        <v>1</v>
      </c>
      <c r="R35" s="19">
        <v>6</v>
      </c>
      <c r="S35" s="12">
        <v>106</v>
      </c>
      <c r="T35" s="11" t="s">
        <v>58</v>
      </c>
      <c r="U35" s="10">
        <v>500</v>
      </c>
      <c r="V35" s="9" t="s">
        <v>2</v>
      </c>
      <c r="W35" s="8"/>
      <c r="X35" s="132">
        <f>X36</f>
        <v>7.56</v>
      </c>
      <c r="Y35" s="155"/>
      <c r="Z35" s="155"/>
      <c r="AA35" s="155"/>
      <c r="AB35" s="132"/>
      <c r="AC35" s="132"/>
      <c r="AD35" s="132">
        <f t="shared" si="12"/>
        <v>7.56</v>
      </c>
      <c r="AE35" s="132">
        <f t="shared" si="12"/>
        <v>7.56</v>
      </c>
      <c r="AF35" s="132">
        <f t="shared" si="12"/>
        <v>7.56</v>
      </c>
    </row>
    <row r="36" spans="1:32" ht="15.75">
      <c r="A36" s="18"/>
      <c r="B36" s="154">
        <v>540</v>
      </c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7">
        <v>106</v>
      </c>
      <c r="N36" s="16"/>
      <c r="O36" s="78" t="s">
        <v>59</v>
      </c>
      <c r="P36" s="15">
        <v>218</v>
      </c>
      <c r="Q36" s="14">
        <v>1</v>
      </c>
      <c r="R36" s="13">
        <v>6</v>
      </c>
      <c r="S36" s="12">
        <v>106</v>
      </c>
      <c r="T36" s="40" t="s">
        <v>58</v>
      </c>
      <c r="U36" s="39">
        <v>540</v>
      </c>
      <c r="V36" s="9" t="s">
        <v>2</v>
      </c>
      <c r="W36" s="8"/>
      <c r="X36" s="132">
        <v>7.56</v>
      </c>
      <c r="Y36" s="155"/>
      <c r="Z36" s="155"/>
      <c r="AA36" s="155"/>
      <c r="AB36" s="132"/>
      <c r="AC36" s="132"/>
      <c r="AD36" s="132">
        <v>7.56</v>
      </c>
      <c r="AE36" s="132">
        <v>7.56</v>
      </c>
      <c r="AF36" s="132">
        <v>7.56</v>
      </c>
    </row>
    <row r="37" spans="1:32" ht="15.75">
      <c r="A37" s="18"/>
      <c r="B37" s="171" t="s">
        <v>57</v>
      </c>
      <c r="C37" s="171"/>
      <c r="D37" s="171"/>
      <c r="E37" s="172"/>
      <c r="F37" s="172"/>
      <c r="G37" s="172"/>
      <c r="H37" s="172"/>
      <c r="I37" s="172"/>
      <c r="J37" s="172"/>
      <c r="K37" s="172"/>
      <c r="L37" s="172"/>
      <c r="M37" s="17">
        <v>113</v>
      </c>
      <c r="N37" s="16"/>
      <c r="O37" s="113" t="s">
        <v>57</v>
      </c>
      <c r="P37" s="122">
        <v>218</v>
      </c>
      <c r="Q37" s="123">
        <v>1</v>
      </c>
      <c r="R37" s="123">
        <v>13</v>
      </c>
      <c r="S37" s="13">
        <v>113</v>
      </c>
      <c r="T37" s="118" t="s">
        <v>5</v>
      </c>
      <c r="U37" s="120" t="s">
        <v>5</v>
      </c>
      <c r="V37" s="54">
        <v>0</v>
      </c>
      <c r="W37" s="39"/>
      <c r="X37" s="136">
        <f>X38+X41</f>
        <v>197.9</v>
      </c>
      <c r="Y37" s="173"/>
      <c r="Z37" s="173"/>
      <c r="AA37" s="173"/>
      <c r="AB37" s="136"/>
      <c r="AC37" s="136"/>
      <c r="AD37" s="136">
        <f t="shared" ref="AD37:AF42" si="13">AD38</f>
        <v>50</v>
      </c>
      <c r="AE37" s="136">
        <f t="shared" si="13"/>
        <v>137.9</v>
      </c>
      <c r="AF37" s="136">
        <f t="shared" si="13"/>
        <v>50</v>
      </c>
    </row>
    <row r="38" spans="1:32" ht="31.5">
      <c r="A38" s="18"/>
      <c r="B38" s="43"/>
      <c r="C38" s="42"/>
      <c r="D38" s="42"/>
      <c r="E38" s="28"/>
      <c r="F38" s="28"/>
      <c r="G38" s="28"/>
      <c r="H38" s="27"/>
      <c r="I38" s="166" t="s">
        <v>56</v>
      </c>
      <c r="J38" s="166"/>
      <c r="K38" s="166"/>
      <c r="L38" s="166"/>
      <c r="M38" s="17">
        <v>113</v>
      </c>
      <c r="N38" s="16"/>
      <c r="O38" s="81" t="s">
        <v>55</v>
      </c>
      <c r="P38" s="82">
        <v>218</v>
      </c>
      <c r="Q38" s="83">
        <v>1</v>
      </c>
      <c r="R38" s="84">
        <v>13</v>
      </c>
      <c r="S38" s="127">
        <v>113</v>
      </c>
      <c r="T38" s="128" t="s">
        <v>101</v>
      </c>
      <c r="U38" s="86" t="s">
        <v>5</v>
      </c>
      <c r="V38" s="129" t="s">
        <v>2</v>
      </c>
      <c r="W38" s="130"/>
      <c r="X38" s="137">
        <f>X39</f>
        <v>137.9</v>
      </c>
      <c r="Y38" s="180"/>
      <c r="Z38" s="180"/>
      <c r="AA38" s="180"/>
      <c r="AB38" s="138"/>
      <c r="AC38" s="138"/>
      <c r="AD38" s="137">
        <f t="shared" si="13"/>
        <v>50</v>
      </c>
      <c r="AE38" s="137">
        <f t="shared" si="13"/>
        <v>137.9</v>
      </c>
      <c r="AF38" s="137">
        <f t="shared" si="13"/>
        <v>50</v>
      </c>
    </row>
    <row r="39" spans="1:32" ht="31.5">
      <c r="A39" s="18"/>
      <c r="B39" s="156">
        <v>200</v>
      </c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7">
        <v>113</v>
      </c>
      <c r="N39" s="16"/>
      <c r="O39" s="76" t="s">
        <v>92</v>
      </c>
      <c r="P39" s="21">
        <v>218</v>
      </c>
      <c r="Q39" s="20">
        <v>1</v>
      </c>
      <c r="R39" s="19">
        <v>13</v>
      </c>
      <c r="S39" s="12">
        <v>113</v>
      </c>
      <c r="T39" s="126" t="s">
        <v>101</v>
      </c>
      <c r="U39" s="10">
        <v>200</v>
      </c>
      <c r="V39" s="9" t="s">
        <v>2</v>
      </c>
      <c r="W39" s="8"/>
      <c r="X39" s="132">
        <f>X40</f>
        <v>137.9</v>
      </c>
      <c r="Y39" s="155"/>
      <c r="Z39" s="155"/>
      <c r="AA39" s="155"/>
      <c r="AB39" s="132"/>
      <c r="AC39" s="132"/>
      <c r="AD39" s="132">
        <f t="shared" si="13"/>
        <v>50</v>
      </c>
      <c r="AE39" s="132">
        <f t="shared" si="13"/>
        <v>137.9</v>
      </c>
      <c r="AF39" s="132">
        <f t="shared" si="13"/>
        <v>50</v>
      </c>
    </row>
    <row r="40" spans="1:32" ht="47.25">
      <c r="A40" s="18"/>
      <c r="B40" s="154">
        <v>240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7">
        <v>113</v>
      </c>
      <c r="N40" s="16"/>
      <c r="O40" s="78" t="s">
        <v>4</v>
      </c>
      <c r="P40" s="15">
        <v>218</v>
      </c>
      <c r="Q40" s="14">
        <v>1</v>
      </c>
      <c r="R40" s="13">
        <v>13</v>
      </c>
      <c r="S40" s="12">
        <v>113</v>
      </c>
      <c r="T40" s="126" t="s">
        <v>101</v>
      </c>
      <c r="U40" s="39">
        <v>240</v>
      </c>
      <c r="V40" s="9" t="s">
        <v>2</v>
      </c>
      <c r="W40" s="8"/>
      <c r="X40" s="132">
        <v>137.9</v>
      </c>
      <c r="Y40" s="155"/>
      <c r="Z40" s="155"/>
      <c r="AA40" s="155"/>
      <c r="AB40" s="132"/>
      <c r="AC40" s="132"/>
      <c r="AD40" s="132">
        <v>50</v>
      </c>
      <c r="AE40" s="132">
        <v>137.9</v>
      </c>
      <c r="AF40" s="132">
        <v>50</v>
      </c>
    </row>
    <row r="41" spans="1:32" ht="126">
      <c r="A41" s="18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7"/>
      <c r="N41" s="16"/>
      <c r="O41" s="114" t="s">
        <v>103</v>
      </c>
      <c r="P41" s="82">
        <v>218</v>
      </c>
      <c r="Q41" s="83">
        <v>1</v>
      </c>
      <c r="R41" s="84">
        <v>13</v>
      </c>
      <c r="S41" s="127">
        <v>113</v>
      </c>
      <c r="T41" s="128" t="s">
        <v>104</v>
      </c>
      <c r="U41" s="86" t="s">
        <v>5</v>
      </c>
      <c r="V41" s="129" t="s">
        <v>2</v>
      </c>
      <c r="W41" s="130"/>
      <c r="X41" s="137">
        <f>X42</f>
        <v>60</v>
      </c>
      <c r="Y41" s="180"/>
      <c r="Z41" s="180"/>
      <c r="AA41" s="180"/>
      <c r="AB41" s="138"/>
      <c r="AC41" s="138"/>
      <c r="AD41" s="137">
        <f t="shared" si="13"/>
        <v>0</v>
      </c>
      <c r="AE41" s="137">
        <f t="shared" si="13"/>
        <v>137.9</v>
      </c>
      <c r="AF41" s="137">
        <f t="shared" si="13"/>
        <v>0</v>
      </c>
    </row>
    <row r="42" spans="1:32" ht="31.5">
      <c r="A42" s="18"/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7"/>
      <c r="N42" s="16"/>
      <c r="O42" s="76" t="s">
        <v>92</v>
      </c>
      <c r="P42" s="21">
        <v>218</v>
      </c>
      <c r="Q42" s="20">
        <v>1</v>
      </c>
      <c r="R42" s="19">
        <v>13</v>
      </c>
      <c r="S42" s="12">
        <v>113</v>
      </c>
      <c r="T42" s="128" t="s">
        <v>104</v>
      </c>
      <c r="U42" s="10">
        <v>200</v>
      </c>
      <c r="V42" s="150" t="s">
        <v>2</v>
      </c>
      <c r="W42" s="8"/>
      <c r="X42" s="148">
        <f>X43</f>
        <v>60</v>
      </c>
      <c r="Y42" s="155"/>
      <c r="Z42" s="155"/>
      <c r="AA42" s="155"/>
      <c r="AB42" s="148"/>
      <c r="AC42" s="148"/>
      <c r="AD42" s="148">
        <f t="shared" si="13"/>
        <v>0</v>
      </c>
      <c r="AE42" s="148">
        <f t="shared" si="13"/>
        <v>137.9</v>
      </c>
      <c r="AF42" s="148">
        <f t="shared" si="13"/>
        <v>0</v>
      </c>
    </row>
    <row r="43" spans="1:32" ht="47.25">
      <c r="A43" s="18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7"/>
      <c r="N43" s="16"/>
      <c r="O43" s="78" t="s">
        <v>4</v>
      </c>
      <c r="P43" s="15">
        <v>218</v>
      </c>
      <c r="Q43" s="14">
        <v>1</v>
      </c>
      <c r="R43" s="13">
        <v>13</v>
      </c>
      <c r="S43" s="12">
        <v>113</v>
      </c>
      <c r="T43" s="128" t="s">
        <v>104</v>
      </c>
      <c r="U43" s="39">
        <v>240</v>
      </c>
      <c r="V43" s="150" t="s">
        <v>2</v>
      </c>
      <c r="W43" s="8"/>
      <c r="X43" s="148">
        <v>60</v>
      </c>
      <c r="Y43" s="155"/>
      <c r="Z43" s="155"/>
      <c r="AA43" s="155"/>
      <c r="AB43" s="148"/>
      <c r="AC43" s="148"/>
      <c r="AD43" s="148">
        <v>0</v>
      </c>
      <c r="AE43" s="148">
        <v>137.9</v>
      </c>
      <c r="AF43" s="148">
        <v>0</v>
      </c>
    </row>
    <row r="44" spans="1:32" ht="15.75">
      <c r="A44" s="18"/>
      <c r="B44" s="172" t="s">
        <v>54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">
        <v>203</v>
      </c>
      <c r="N44" s="16"/>
      <c r="O44" s="79" t="s">
        <v>54</v>
      </c>
      <c r="P44" s="38">
        <v>218</v>
      </c>
      <c r="Q44" s="37">
        <v>2</v>
      </c>
      <c r="R44" s="36">
        <v>0</v>
      </c>
      <c r="S44" s="181">
        <v>203</v>
      </c>
      <c r="T44" s="35" t="s">
        <v>5</v>
      </c>
      <c r="U44" s="34" t="s">
        <v>5</v>
      </c>
      <c r="V44" s="151">
        <v>0</v>
      </c>
      <c r="W44" s="182"/>
      <c r="X44" s="183">
        <f>X45</f>
        <v>99.36</v>
      </c>
      <c r="Y44" s="184"/>
      <c r="Z44" s="184"/>
      <c r="AA44" s="184"/>
      <c r="AB44" s="183"/>
      <c r="AC44" s="183"/>
      <c r="AD44" s="183">
        <f t="shared" ref="AD44:AF46" si="14">AD45</f>
        <v>100.86</v>
      </c>
      <c r="AE44" s="183">
        <f t="shared" si="14"/>
        <v>99.36</v>
      </c>
      <c r="AF44" s="183">
        <f t="shared" si="14"/>
        <v>103.44000000000001</v>
      </c>
    </row>
    <row r="45" spans="1:32" ht="31.5">
      <c r="A45" s="18"/>
      <c r="B45" s="175" t="s">
        <v>53</v>
      </c>
      <c r="C45" s="175"/>
      <c r="D45" s="175"/>
      <c r="E45" s="176"/>
      <c r="F45" s="176"/>
      <c r="G45" s="176"/>
      <c r="H45" s="176"/>
      <c r="I45" s="176"/>
      <c r="J45" s="176"/>
      <c r="K45" s="176"/>
      <c r="L45" s="176"/>
      <c r="M45" s="17">
        <v>203</v>
      </c>
      <c r="N45" s="16"/>
      <c r="O45" s="74" t="s">
        <v>53</v>
      </c>
      <c r="P45" s="87">
        <v>218</v>
      </c>
      <c r="Q45" s="88">
        <v>2</v>
      </c>
      <c r="R45" s="89">
        <v>3</v>
      </c>
      <c r="S45" s="90">
        <v>203</v>
      </c>
      <c r="T45" s="91" t="s">
        <v>5</v>
      </c>
      <c r="U45" s="92" t="s">
        <v>5</v>
      </c>
      <c r="V45" s="93">
        <v>0</v>
      </c>
      <c r="W45" s="94"/>
      <c r="X45" s="136">
        <f>X46</f>
        <v>99.36</v>
      </c>
      <c r="Y45" s="173"/>
      <c r="Z45" s="173"/>
      <c r="AA45" s="173"/>
      <c r="AB45" s="136"/>
      <c r="AC45" s="136"/>
      <c r="AD45" s="136">
        <f t="shared" si="14"/>
        <v>100.86</v>
      </c>
      <c r="AE45" s="136">
        <f t="shared" si="14"/>
        <v>99.36</v>
      </c>
      <c r="AF45" s="136">
        <f t="shared" si="14"/>
        <v>103.44000000000001</v>
      </c>
    </row>
    <row r="46" spans="1:32" ht="31.5">
      <c r="A46" s="18"/>
      <c r="B46" s="33"/>
      <c r="C46" s="32"/>
      <c r="D46" s="31"/>
      <c r="E46" s="177" t="s">
        <v>8</v>
      </c>
      <c r="F46" s="177"/>
      <c r="G46" s="177"/>
      <c r="H46" s="177"/>
      <c r="I46" s="178"/>
      <c r="J46" s="178"/>
      <c r="K46" s="178"/>
      <c r="L46" s="178"/>
      <c r="M46" s="17">
        <v>203</v>
      </c>
      <c r="N46" s="16"/>
      <c r="O46" s="76" t="s">
        <v>7</v>
      </c>
      <c r="P46" s="64">
        <v>218</v>
      </c>
      <c r="Q46" s="65">
        <v>2</v>
      </c>
      <c r="R46" s="66">
        <v>3</v>
      </c>
      <c r="S46" s="67">
        <v>203</v>
      </c>
      <c r="T46" s="68" t="s">
        <v>6</v>
      </c>
      <c r="U46" s="69" t="s">
        <v>5</v>
      </c>
      <c r="V46" s="70" t="s">
        <v>2</v>
      </c>
      <c r="W46" s="71"/>
      <c r="X46" s="133">
        <f>X47</f>
        <v>99.36</v>
      </c>
      <c r="Y46" s="167"/>
      <c r="Z46" s="167"/>
      <c r="AA46" s="167"/>
      <c r="AB46" s="132"/>
      <c r="AC46" s="132"/>
      <c r="AD46" s="133">
        <f t="shared" si="14"/>
        <v>100.86</v>
      </c>
      <c r="AE46" s="133">
        <f t="shared" si="14"/>
        <v>99.36</v>
      </c>
      <c r="AF46" s="133">
        <f t="shared" si="14"/>
        <v>103.44000000000001</v>
      </c>
    </row>
    <row r="47" spans="1:32" ht="47.25">
      <c r="A47" s="18"/>
      <c r="B47" s="30"/>
      <c r="C47" s="29"/>
      <c r="D47" s="29"/>
      <c r="E47" s="28"/>
      <c r="F47" s="28"/>
      <c r="G47" s="28"/>
      <c r="H47" s="27"/>
      <c r="I47" s="174" t="s">
        <v>52</v>
      </c>
      <c r="J47" s="174"/>
      <c r="K47" s="174"/>
      <c r="L47" s="174"/>
      <c r="M47" s="17">
        <v>203</v>
      </c>
      <c r="N47" s="16"/>
      <c r="O47" s="76" t="s">
        <v>51</v>
      </c>
      <c r="P47" s="64">
        <v>218</v>
      </c>
      <c r="Q47" s="65">
        <v>2</v>
      </c>
      <c r="R47" s="66">
        <v>3</v>
      </c>
      <c r="S47" s="67">
        <v>203</v>
      </c>
      <c r="T47" s="68" t="s">
        <v>49</v>
      </c>
      <c r="U47" s="69" t="s">
        <v>5</v>
      </c>
      <c r="V47" s="70" t="s">
        <v>2</v>
      </c>
      <c r="W47" s="71"/>
      <c r="X47" s="133">
        <f>X48+X50</f>
        <v>99.36</v>
      </c>
      <c r="Y47" s="167"/>
      <c r="Z47" s="167"/>
      <c r="AA47" s="167"/>
      <c r="AB47" s="132"/>
      <c r="AC47" s="132"/>
      <c r="AD47" s="133">
        <f t="shared" ref="AD47:AE47" si="15">AD48+AD50</f>
        <v>100.86</v>
      </c>
      <c r="AE47" s="133">
        <f t="shared" si="15"/>
        <v>99.36</v>
      </c>
      <c r="AF47" s="133">
        <f>AF48+AF50+0.01</f>
        <v>103.44000000000001</v>
      </c>
    </row>
    <row r="48" spans="1:32" ht="94.5">
      <c r="A48" s="18"/>
      <c r="B48" s="156">
        <v>100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7">
        <v>203</v>
      </c>
      <c r="N48" s="16"/>
      <c r="O48" s="77" t="s">
        <v>23</v>
      </c>
      <c r="P48" s="21">
        <v>218</v>
      </c>
      <c r="Q48" s="20">
        <v>2</v>
      </c>
      <c r="R48" s="19">
        <v>3</v>
      </c>
      <c r="S48" s="12">
        <v>203</v>
      </c>
      <c r="T48" s="11" t="s">
        <v>49</v>
      </c>
      <c r="U48" s="10">
        <v>100</v>
      </c>
      <c r="V48" s="9" t="s">
        <v>2</v>
      </c>
      <c r="W48" s="8"/>
      <c r="X48" s="132">
        <f>X49</f>
        <v>94.76</v>
      </c>
      <c r="Y48" s="155"/>
      <c r="Z48" s="155"/>
      <c r="AA48" s="155"/>
      <c r="AB48" s="132"/>
      <c r="AC48" s="132"/>
      <c r="AD48" s="132">
        <f t="shared" ref="AD48:AF48" si="16">AD49</f>
        <v>98.46</v>
      </c>
      <c r="AE48" s="132">
        <f t="shared" si="16"/>
        <v>94.76</v>
      </c>
      <c r="AF48" s="132">
        <f t="shared" si="16"/>
        <v>102.29</v>
      </c>
    </row>
    <row r="49" spans="1:32" ht="31.5">
      <c r="A49" s="18"/>
      <c r="B49" s="154">
        <v>120</v>
      </c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7">
        <v>203</v>
      </c>
      <c r="N49" s="16"/>
      <c r="O49" s="78" t="s">
        <v>50</v>
      </c>
      <c r="P49" s="15">
        <v>218</v>
      </c>
      <c r="Q49" s="14">
        <v>2</v>
      </c>
      <c r="R49" s="13">
        <v>3</v>
      </c>
      <c r="S49" s="12">
        <v>203</v>
      </c>
      <c r="T49" s="40" t="s">
        <v>49</v>
      </c>
      <c r="U49" s="39">
        <v>120</v>
      </c>
      <c r="V49" s="9" t="s">
        <v>2</v>
      </c>
      <c r="W49" s="8"/>
      <c r="X49" s="132">
        <v>94.76</v>
      </c>
      <c r="Y49" s="155"/>
      <c r="Z49" s="155"/>
      <c r="AA49" s="155"/>
      <c r="AB49" s="132"/>
      <c r="AC49" s="132"/>
      <c r="AD49" s="132">
        <v>98.46</v>
      </c>
      <c r="AE49" s="132">
        <v>94.76</v>
      </c>
      <c r="AF49" s="132">
        <v>102.29</v>
      </c>
    </row>
    <row r="50" spans="1:32" ht="31.5">
      <c r="A50" s="18"/>
      <c r="B50" s="168">
        <v>200</v>
      </c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7">
        <v>203</v>
      </c>
      <c r="N50" s="16"/>
      <c r="O50" s="81" t="s">
        <v>92</v>
      </c>
      <c r="P50" s="48">
        <v>218</v>
      </c>
      <c r="Q50" s="47">
        <v>2</v>
      </c>
      <c r="R50" s="46">
        <v>3</v>
      </c>
      <c r="S50" s="12">
        <v>203</v>
      </c>
      <c r="T50" s="45" t="s">
        <v>49</v>
      </c>
      <c r="U50" s="44">
        <v>200</v>
      </c>
      <c r="V50" s="9" t="s">
        <v>2</v>
      </c>
      <c r="W50" s="8"/>
      <c r="X50" s="132">
        <f>X51</f>
        <v>4.5999999999999996</v>
      </c>
      <c r="Y50" s="155"/>
      <c r="Z50" s="155"/>
      <c r="AA50" s="155"/>
      <c r="AB50" s="132"/>
      <c r="AC50" s="132"/>
      <c r="AD50" s="132">
        <f t="shared" ref="AD50:AF50" si="17">AD51</f>
        <v>2.4</v>
      </c>
      <c r="AE50" s="132">
        <f t="shared" si="17"/>
        <v>4.5999999999999996</v>
      </c>
      <c r="AF50" s="132">
        <f t="shared" si="17"/>
        <v>1.1399999999999999</v>
      </c>
    </row>
    <row r="51" spans="1:32" ht="47.25">
      <c r="A51" s="18"/>
      <c r="B51" s="154">
        <v>240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7">
        <v>203</v>
      </c>
      <c r="N51" s="16"/>
      <c r="O51" s="78" t="s">
        <v>4</v>
      </c>
      <c r="P51" s="15">
        <v>218</v>
      </c>
      <c r="Q51" s="14">
        <v>2</v>
      </c>
      <c r="R51" s="13">
        <v>3</v>
      </c>
      <c r="S51" s="12">
        <v>203</v>
      </c>
      <c r="T51" s="40" t="s">
        <v>49</v>
      </c>
      <c r="U51" s="39">
        <v>240</v>
      </c>
      <c r="V51" s="9" t="s">
        <v>2</v>
      </c>
      <c r="W51" s="8"/>
      <c r="X51" s="132">
        <v>4.5999999999999996</v>
      </c>
      <c r="Y51" s="155"/>
      <c r="Z51" s="155"/>
      <c r="AA51" s="155"/>
      <c r="AB51" s="132"/>
      <c r="AC51" s="132"/>
      <c r="AD51" s="132">
        <v>2.4</v>
      </c>
      <c r="AE51" s="132">
        <v>4.5999999999999996</v>
      </c>
      <c r="AF51" s="132">
        <v>1.1399999999999999</v>
      </c>
    </row>
    <row r="52" spans="1:32" ht="47.25">
      <c r="A52" s="18"/>
      <c r="B52" s="172" t="s">
        <v>48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">
        <v>314</v>
      </c>
      <c r="N52" s="16"/>
      <c r="O52" s="79" t="s">
        <v>48</v>
      </c>
      <c r="P52" s="38">
        <v>218</v>
      </c>
      <c r="Q52" s="37">
        <v>3</v>
      </c>
      <c r="R52" s="36">
        <v>0</v>
      </c>
      <c r="S52" s="12">
        <v>314</v>
      </c>
      <c r="T52" s="35" t="s">
        <v>5</v>
      </c>
      <c r="U52" s="34" t="s">
        <v>5</v>
      </c>
      <c r="V52" s="9">
        <v>0</v>
      </c>
      <c r="W52" s="8"/>
      <c r="X52" s="136">
        <f>X53</f>
        <v>1.98</v>
      </c>
      <c r="Y52" s="173"/>
      <c r="Z52" s="173"/>
      <c r="AA52" s="173"/>
      <c r="AB52" s="136"/>
      <c r="AC52" s="136"/>
      <c r="AD52" s="136">
        <f t="shared" ref="AD52:AF56" si="18">AD53</f>
        <v>1.98</v>
      </c>
      <c r="AE52" s="136">
        <f t="shared" si="18"/>
        <v>1.98</v>
      </c>
      <c r="AF52" s="136">
        <f t="shared" si="18"/>
        <v>1.98</v>
      </c>
    </row>
    <row r="53" spans="1:32" ht="15.75">
      <c r="A53" s="18"/>
      <c r="B53" s="171" t="s">
        <v>47</v>
      </c>
      <c r="C53" s="171"/>
      <c r="D53" s="171"/>
      <c r="E53" s="172"/>
      <c r="F53" s="172"/>
      <c r="G53" s="172"/>
      <c r="H53" s="172"/>
      <c r="I53" s="172"/>
      <c r="J53" s="172"/>
      <c r="K53" s="172"/>
      <c r="L53" s="172"/>
      <c r="M53" s="17">
        <v>310</v>
      </c>
      <c r="N53" s="16"/>
      <c r="O53" s="113" t="s">
        <v>47</v>
      </c>
      <c r="P53" s="122">
        <v>218</v>
      </c>
      <c r="Q53" s="123">
        <v>3</v>
      </c>
      <c r="R53" s="123">
        <v>10</v>
      </c>
      <c r="S53" s="13">
        <v>310</v>
      </c>
      <c r="T53" s="118" t="s">
        <v>5</v>
      </c>
      <c r="U53" s="120" t="s">
        <v>5</v>
      </c>
      <c r="V53" s="54">
        <v>0</v>
      </c>
      <c r="W53" s="39"/>
      <c r="X53" s="136">
        <f>X54</f>
        <v>1.98</v>
      </c>
      <c r="Y53" s="173"/>
      <c r="Z53" s="173"/>
      <c r="AA53" s="173"/>
      <c r="AB53" s="136"/>
      <c r="AC53" s="136"/>
      <c r="AD53" s="136">
        <f t="shared" si="18"/>
        <v>1.98</v>
      </c>
      <c r="AE53" s="136">
        <f t="shared" si="18"/>
        <v>1.98</v>
      </c>
      <c r="AF53" s="136">
        <f t="shared" si="18"/>
        <v>1.98</v>
      </c>
    </row>
    <row r="54" spans="1:32" ht="31.5">
      <c r="A54" s="18"/>
      <c r="B54" s="33"/>
      <c r="C54" s="32"/>
      <c r="D54" s="31"/>
      <c r="E54" s="169" t="s">
        <v>8</v>
      </c>
      <c r="F54" s="169"/>
      <c r="G54" s="169"/>
      <c r="H54" s="169"/>
      <c r="I54" s="170"/>
      <c r="J54" s="170"/>
      <c r="K54" s="170"/>
      <c r="L54" s="170"/>
      <c r="M54" s="17">
        <v>310</v>
      </c>
      <c r="N54" s="16"/>
      <c r="O54" s="114" t="s">
        <v>7</v>
      </c>
      <c r="P54" s="115">
        <v>218</v>
      </c>
      <c r="Q54" s="116">
        <v>3</v>
      </c>
      <c r="R54" s="116">
        <v>10</v>
      </c>
      <c r="S54" s="116">
        <v>310</v>
      </c>
      <c r="T54" s="112" t="s">
        <v>6</v>
      </c>
      <c r="U54" s="117" t="s">
        <v>5</v>
      </c>
      <c r="V54" s="112" t="s">
        <v>2</v>
      </c>
      <c r="W54" s="117"/>
      <c r="X54" s="133">
        <f>X55</f>
        <v>1.98</v>
      </c>
      <c r="Y54" s="167"/>
      <c r="Z54" s="167"/>
      <c r="AA54" s="167"/>
      <c r="AB54" s="132"/>
      <c r="AC54" s="132"/>
      <c r="AD54" s="133">
        <f t="shared" si="18"/>
        <v>1.98</v>
      </c>
      <c r="AE54" s="133">
        <f t="shared" si="18"/>
        <v>1.98</v>
      </c>
      <c r="AF54" s="133">
        <f t="shared" si="18"/>
        <v>1.98</v>
      </c>
    </row>
    <row r="55" spans="1:32" ht="78.75">
      <c r="A55" s="18"/>
      <c r="B55" s="30"/>
      <c r="C55" s="29"/>
      <c r="D55" s="29"/>
      <c r="E55" s="28"/>
      <c r="F55" s="28"/>
      <c r="G55" s="28"/>
      <c r="H55" s="27"/>
      <c r="I55" s="174" t="s">
        <v>46</v>
      </c>
      <c r="J55" s="174"/>
      <c r="K55" s="174"/>
      <c r="L55" s="174"/>
      <c r="M55" s="17">
        <v>310</v>
      </c>
      <c r="N55" s="16"/>
      <c r="O55" s="114" t="s">
        <v>45</v>
      </c>
      <c r="P55" s="115">
        <v>218</v>
      </c>
      <c r="Q55" s="116">
        <v>3</v>
      </c>
      <c r="R55" s="116">
        <v>10</v>
      </c>
      <c r="S55" s="116">
        <v>310</v>
      </c>
      <c r="T55" s="112" t="s">
        <v>44</v>
      </c>
      <c r="U55" s="117" t="s">
        <v>5</v>
      </c>
      <c r="V55" s="112" t="s">
        <v>2</v>
      </c>
      <c r="W55" s="117"/>
      <c r="X55" s="133">
        <f>X56</f>
        <v>1.98</v>
      </c>
      <c r="Y55" s="167"/>
      <c r="Z55" s="167"/>
      <c r="AA55" s="167"/>
      <c r="AB55" s="132"/>
      <c r="AC55" s="132"/>
      <c r="AD55" s="133">
        <f t="shared" si="18"/>
        <v>1.98</v>
      </c>
      <c r="AE55" s="133">
        <f t="shared" si="18"/>
        <v>1.98</v>
      </c>
      <c r="AF55" s="133">
        <f t="shared" si="18"/>
        <v>1.98</v>
      </c>
    </row>
    <row r="56" spans="1:32" ht="31.5">
      <c r="A56" s="18"/>
      <c r="B56" s="156">
        <v>200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7">
        <v>310</v>
      </c>
      <c r="N56" s="16"/>
      <c r="O56" s="76" t="s">
        <v>92</v>
      </c>
      <c r="P56" s="21">
        <v>218</v>
      </c>
      <c r="Q56" s="20">
        <v>3</v>
      </c>
      <c r="R56" s="19">
        <v>10</v>
      </c>
      <c r="S56" s="12">
        <v>310</v>
      </c>
      <c r="T56" s="11" t="s">
        <v>44</v>
      </c>
      <c r="U56" s="10">
        <v>200</v>
      </c>
      <c r="V56" s="9" t="s">
        <v>2</v>
      </c>
      <c r="W56" s="8"/>
      <c r="X56" s="132">
        <f>X57</f>
        <v>1.98</v>
      </c>
      <c r="Y56" s="155"/>
      <c r="Z56" s="155"/>
      <c r="AA56" s="155"/>
      <c r="AB56" s="132"/>
      <c r="AC56" s="132"/>
      <c r="AD56" s="132">
        <f t="shared" si="18"/>
        <v>1.98</v>
      </c>
      <c r="AE56" s="132">
        <f t="shared" si="18"/>
        <v>1.98</v>
      </c>
      <c r="AF56" s="132">
        <f t="shared" si="18"/>
        <v>1.98</v>
      </c>
    </row>
    <row r="57" spans="1:32" ht="47.25">
      <c r="A57" s="18"/>
      <c r="B57" s="154">
        <v>240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7">
        <v>310</v>
      </c>
      <c r="N57" s="16"/>
      <c r="O57" s="78" t="s">
        <v>4</v>
      </c>
      <c r="P57" s="15">
        <v>218</v>
      </c>
      <c r="Q57" s="14">
        <v>3</v>
      </c>
      <c r="R57" s="13">
        <v>10</v>
      </c>
      <c r="S57" s="12">
        <v>310</v>
      </c>
      <c r="T57" s="40" t="s">
        <v>44</v>
      </c>
      <c r="U57" s="39">
        <v>240</v>
      </c>
      <c r="V57" s="9" t="s">
        <v>2</v>
      </c>
      <c r="W57" s="8"/>
      <c r="X57" s="132">
        <v>1.98</v>
      </c>
      <c r="Y57" s="155"/>
      <c r="Z57" s="155"/>
      <c r="AA57" s="155"/>
      <c r="AB57" s="132"/>
      <c r="AC57" s="132"/>
      <c r="AD57" s="132">
        <v>1.98</v>
      </c>
      <c r="AE57" s="132">
        <v>1.98</v>
      </c>
      <c r="AF57" s="132">
        <v>1.98</v>
      </c>
    </row>
    <row r="58" spans="1:32" ht="15.75">
      <c r="A58" s="18"/>
      <c r="B58" s="172" t="s">
        <v>43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">
        <v>409</v>
      </c>
      <c r="N58" s="16"/>
      <c r="O58" s="79" t="s">
        <v>43</v>
      </c>
      <c r="P58" s="38">
        <v>218</v>
      </c>
      <c r="Q58" s="37">
        <v>4</v>
      </c>
      <c r="R58" s="36">
        <v>0</v>
      </c>
      <c r="S58" s="12">
        <v>409</v>
      </c>
      <c r="T58" s="35" t="s">
        <v>5</v>
      </c>
      <c r="U58" s="34" t="s">
        <v>5</v>
      </c>
      <c r="V58" s="9">
        <v>0</v>
      </c>
      <c r="W58" s="8"/>
      <c r="X58" s="136">
        <f>X59</f>
        <v>387.51</v>
      </c>
      <c r="Y58" s="173"/>
      <c r="Z58" s="173"/>
      <c r="AA58" s="173"/>
      <c r="AB58" s="136"/>
      <c r="AC58" s="136"/>
      <c r="AD58" s="136">
        <f t="shared" ref="AD58:AF62" si="19">AD59</f>
        <v>417.77</v>
      </c>
      <c r="AE58" s="136">
        <f t="shared" si="19"/>
        <v>387.51</v>
      </c>
      <c r="AF58" s="136">
        <f t="shared" si="19"/>
        <v>447.14</v>
      </c>
    </row>
    <row r="59" spans="1:32" ht="15.75">
      <c r="A59" s="18"/>
      <c r="B59" s="171" t="s">
        <v>42</v>
      </c>
      <c r="C59" s="171"/>
      <c r="D59" s="171"/>
      <c r="E59" s="172"/>
      <c r="F59" s="172"/>
      <c r="G59" s="172"/>
      <c r="H59" s="172"/>
      <c r="I59" s="172"/>
      <c r="J59" s="172"/>
      <c r="K59" s="172"/>
      <c r="L59" s="172"/>
      <c r="M59" s="17">
        <v>409</v>
      </c>
      <c r="N59" s="16"/>
      <c r="O59" s="113" t="s">
        <v>42</v>
      </c>
      <c r="P59" s="122">
        <v>218</v>
      </c>
      <c r="Q59" s="123">
        <v>4</v>
      </c>
      <c r="R59" s="123">
        <v>9</v>
      </c>
      <c r="S59" s="13">
        <v>409</v>
      </c>
      <c r="T59" s="118" t="s">
        <v>5</v>
      </c>
      <c r="U59" s="34" t="s">
        <v>5</v>
      </c>
      <c r="V59" s="9">
        <v>0</v>
      </c>
      <c r="W59" s="8"/>
      <c r="X59" s="136">
        <f>X60</f>
        <v>387.51</v>
      </c>
      <c r="Y59" s="173"/>
      <c r="Z59" s="173"/>
      <c r="AA59" s="173"/>
      <c r="AB59" s="136"/>
      <c r="AC59" s="136"/>
      <c r="AD59" s="136">
        <f t="shared" si="19"/>
        <v>417.77</v>
      </c>
      <c r="AE59" s="136">
        <f t="shared" si="19"/>
        <v>387.51</v>
      </c>
      <c r="AF59" s="136">
        <f t="shared" si="19"/>
        <v>447.14</v>
      </c>
    </row>
    <row r="60" spans="1:32" ht="31.5">
      <c r="A60" s="18"/>
      <c r="B60" s="33"/>
      <c r="C60" s="32"/>
      <c r="D60" s="31"/>
      <c r="E60" s="169" t="s">
        <v>8</v>
      </c>
      <c r="F60" s="169"/>
      <c r="G60" s="169"/>
      <c r="H60" s="169"/>
      <c r="I60" s="170"/>
      <c r="J60" s="170"/>
      <c r="K60" s="170"/>
      <c r="L60" s="170"/>
      <c r="M60" s="17">
        <v>409</v>
      </c>
      <c r="N60" s="16"/>
      <c r="O60" s="114" t="s">
        <v>7</v>
      </c>
      <c r="P60" s="115">
        <v>218</v>
      </c>
      <c r="Q60" s="116">
        <v>4</v>
      </c>
      <c r="R60" s="116">
        <v>9</v>
      </c>
      <c r="S60" s="116">
        <v>409</v>
      </c>
      <c r="T60" s="112" t="s">
        <v>6</v>
      </c>
      <c r="U60" s="117" t="s">
        <v>5</v>
      </c>
      <c r="V60" s="70" t="s">
        <v>2</v>
      </c>
      <c r="W60" s="71"/>
      <c r="X60" s="133">
        <f>X61</f>
        <v>387.51</v>
      </c>
      <c r="Y60" s="167"/>
      <c r="Z60" s="167"/>
      <c r="AA60" s="167"/>
      <c r="AB60" s="132"/>
      <c r="AC60" s="132"/>
      <c r="AD60" s="133">
        <f t="shared" si="19"/>
        <v>417.77</v>
      </c>
      <c r="AE60" s="133">
        <f t="shared" si="19"/>
        <v>387.51</v>
      </c>
      <c r="AF60" s="133">
        <f t="shared" si="19"/>
        <v>447.14</v>
      </c>
    </row>
    <row r="61" spans="1:32" ht="63">
      <c r="A61" s="18"/>
      <c r="B61" s="30"/>
      <c r="C61" s="29"/>
      <c r="D61" s="29"/>
      <c r="E61" s="28"/>
      <c r="F61" s="28"/>
      <c r="G61" s="28"/>
      <c r="H61" s="27"/>
      <c r="I61" s="174" t="s">
        <v>41</v>
      </c>
      <c r="J61" s="174"/>
      <c r="K61" s="174"/>
      <c r="L61" s="174"/>
      <c r="M61" s="17">
        <v>409</v>
      </c>
      <c r="N61" s="16"/>
      <c r="O61" s="114" t="s">
        <v>40</v>
      </c>
      <c r="P61" s="115">
        <v>218</v>
      </c>
      <c r="Q61" s="116">
        <v>4</v>
      </c>
      <c r="R61" s="116">
        <v>9</v>
      </c>
      <c r="S61" s="116">
        <v>409</v>
      </c>
      <c r="T61" s="112" t="s">
        <v>39</v>
      </c>
      <c r="U61" s="69" t="s">
        <v>5</v>
      </c>
      <c r="V61" s="70" t="s">
        <v>2</v>
      </c>
      <c r="W61" s="71"/>
      <c r="X61" s="133">
        <f>X62</f>
        <v>387.51</v>
      </c>
      <c r="Y61" s="167"/>
      <c r="Z61" s="167"/>
      <c r="AA61" s="167"/>
      <c r="AB61" s="132"/>
      <c r="AC61" s="132"/>
      <c r="AD61" s="133">
        <f t="shared" si="19"/>
        <v>417.77</v>
      </c>
      <c r="AE61" s="133">
        <f t="shared" si="19"/>
        <v>387.51</v>
      </c>
      <c r="AF61" s="133">
        <f t="shared" si="19"/>
        <v>447.14</v>
      </c>
    </row>
    <row r="62" spans="1:32" ht="31.5">
      <c r="A62" s="18"/>
      <c r="B62" s="156">
        <v>200</v>
      </c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7">
        <v>409</v>
      </c>
      <c r="N62" s="16"/>
      <c r="O62" s="77" t="s">
        <v>92</v>
      </c>
      <c r="P62" s="21">
        <v>218</v>
      </c>
      <c r="Q62" s="20">
        <v>4</v>
      </c>
      <c r="R62" s="19">
        <v>9</v>
      </c>
      <c r="S62" s="12">
        <v>409</v>
      </c>
      <c r="T62" s="11" t="s">
        <v>39</v>
      </c>
      <c r="U62" s="10">
        <v>200</v>
      </c>
      <c r="V62" s="9" t="s">
        <v>2</v>
      </c>
      <c r="W62" s="8"/>
      <c r="X62" s="132">
        <f>X63</f>
        <v>387.51</v>
      </c>
      <c r="Y62" s="155"/>
      <c r="Z62" s="155"/>
      <c r="AA62" s="155"/>
      <c r="AB62" s="132"/>
      <c r="AC62" s="132"/>
      <c r="AD62" s="132">
        <f t="shared" si="19"/>
        <v>417.77</v>
      </c>
      <c r="AE62" s="132">
        <f t="shared" si="19"/>
        <v>387.51</v>
      </c>
      <c r="AF62" s="132">
        <f t="shared" si="19"/>
        <v>447.14</v>
      </c>
    </row>
    <row r="63" spans="1:32" ht="47.25">
      <c r="A63" s="18"/>
      <c r="B63" s="154">
        <v>240</v>
      </c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7">
        <v>409</v>
      </c>
      <c r="N63" s="16"/>
      <c r="O63" s="78" t="s">
        <v>4</v>
      </c>
      <c r="P63" s="15">
        <v>218</v>
      </c>
      <c r="Q63" s="14">
        <v>4</v>
      </c>
      <c r="R63" s="13">
        <v>9</v>
      </c>
      <c r="S63" s="12">
        <v>409</v>
      </c>
      <c r="T63" s="40" t="s">
        <v>39</v>
      </c>
      <c r="U63" s="39">
        <v>240</v>
      </c>
      <c r="V63" s="9" t="s">
        <v>2</v>
      </c>
      <c r="W63" s="8"/>
      <c r="X63" s="132">
        <v>387.51</v>
      </c>
      <c r="Y63" s="155"/>
      <c r="Z63" s="155"/>
      <c r="AA63" s="155"/>
      <c r="AB63" s="132"/>
      <c r="AC63" s="132"/>
      <c r="AD63" s="132">
        <v>417.77</v>
      </c>
      <c r="AE63" s="132">
        <v>387.51</v>
      </c>
      <c r="AF63" s="132">
        <v>447.14</v>
      </c>
    </row>
    <row r="64" spans="1:32" ht="31.5">
      <c r="A64" s="18"/>
      <c r="B64" s="172" t="s">
        <v>38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">
        <v>503</v>
      </c>
      <c r="N64" s="16"/>
      <c r="O64" s="79" t="s">
        <v>38</v>
      </c>
      <c r="P64" s="38">
        <v>218</v>
      </c>
      <c r="Q64" s="37">
        <v>5</v>
      </c>
      <c r="R64" s="36">
        <v>0</v>
      </c>
      <c r="S64" s="12">
        <v>503</v>
      </c>
      <c r="T64" s="35" t="s">
        <v>5</v>
      </c>
      <c r="U64" s="34" t="s">
        <v>5</v>
      </c>
      <c r="V64" s="9">
        <v>0</v>
      </c>
      <c r="W64" s="8"/>
      <c r="X64" s="136">
        <f>X65</f>
        <v>13.05</v>
      </c>
      <c r="Y64" s="173"/>
      <c r="Z64" s="173"/>
      <c r="AA64" s="173"/>
      <c r="AB64" s="136"/>
      <c r="AC64" s="136"/>
      <c r="AD64" s="136">
        <f>AD65</f>
        <v>6</v>
      </c>
      <c r="AE64" s="139"/>
      <c r="AF64" s="136">
        <f>AF65</f>
        <v>6</v>
      </c>
    </row>
    <row r="65" spans="1:32" ht="15.75">
      <c r="A65" s="18"/>
      <c r="B65" s="171" t="s">
        <v>37</v>
      </c>
      <c r="C65" s="171"/>
      <c r="D65" s="171"/>
      <c r="E65" s="172"/>
      <c r="F65" s="172"/>
      <c r="G65" s="172"/>
      <c r="H65" s="172"/>
      <c r="I65" s="172"/>
      <c r="J65" s="172"/>
      <c r="K65" s="172"/>
      <c r="L65" s="172"/>
      <c r="M65" s="17">
        <v>503</v>
      </c>
      <c r="N65" s="16"/>
      <c r="O65" s="113" t="s">
        <v>37</v>
      </c>
      <c r="P65" s="122">
        <v>218</v>
      </c>
      <c r="Q65" s="123">
        <v>5</v>
      </c>
      <c r="R65" s="123">
        <v>3</v>
      </c>
      <c r="S65" s="13">
        <v>503</v>
      </c>
      <c r="T65" s="118" t="s">
        <v>5</v>
      </c>
      <c r="U65" s="120" t="s">
        <v>5</v>
      </c>
      <c r="V65" s="54">
        <v>0</v>
      </c>
      <c r="W65" s="39"/>
      <c r="X65" s="136">
        <f>X66</f>
        <v>13.05</v>
      </c>
      <c r="Y65" s="173"/>
      <c r="Z65" s="173"/>
      <c r="AA65" s="173"/>
      <c r="AB65" s="136"/>
      <c r="AC65" s="136"/>
      <c r="AD65" s="136">
        <f>AD66</f>
        <v>6</v>
      </c>
      <c r="AE65" s="139"/>
      <c r="AF65" s="136">
        <f>AF66</f>
        <v>6</v>
      </c>
    </row>
    <row r="66" spans="1:32" ht="31.5">
      <c r="A66" s="18"/>
      <c r="B66" s="33"/>
      <c r="C66" s="32"/>
      <c r="D66" s="31"/>
      <c r="E66" s="169" t="s">
        <v>36</v>
      </c>
      <c r="F66" s="170"/>
      <c r="G66" s="170"/>
      <c r="H66" s="170"/>
      <c r="I66" s="170"/>
      <c r="J66" s="170"/>
      <c r="K66" s="170"/>
      <c r="L66" s="170"/>
      <c r="M66" s="17">
        <v>503</v>
      </c>
      <c r="N66" s="16"/>
      <c r="O66" s="76" t="s">
        <v>7</v>
      </c>
      <c r="P66" s="115">
        <v>218</v>
      </c>
      <c r="Q66" s="116">
        <v>5</v>
      </c>
      <c r="R66" s="116">
        <v>3</v>
      </c>
      <c r="S66" s="116">
        <v>503</v>
      </c>
      <c r="T66" s="112" t="s">
        <v>6</v>
      </c>
      <c r="U66" s="117" t="s">
        <v>5</v>
      </c>
      <c r="V66" s="112" t="s">
        <v>2</v>
      </c>
      <c r="W66" s="117"/>
      <c r="X66" s="133">
        <f>X67+X70</f>
        <v>13.05</v>
      </c>
      <c r="Y66" s="167"/>
      <c r="Z66" s="167"/>
      <c r="AA66" s="167"/>
      <c r="AB66" s="132"/>
      <c r="AC66" s="132"/>
      <c r="AD66" s="133">
        <f>AD67+AD70</f>
        <v>6</v>
      </c>
      <c r="AE66" s="140"/>
      <c r="AF66" s="133">
        <f>AF67+AF70</f>
        <v>6</v>
      </c>
    </row>
    <row r="67" spans="1:32" ht="31.5">
      <c r="A67" s="18"/>
      <c r="B67" s="43"/>
      <c r="C67" s="42"/>
      <c r="D67" s="42"/>
      <c r="E67" s="28"/>
      <c r="F67" s="28"/>
      <c r="G67" s="28"/>
      <c r="H67" s="27"/>
      <c r="I67" s="166" t="s">
        <v>35</v>
      </c>
      <c r="J67" s="166"/>
      <c r="K67" s="166"/>
      <c r="L67" s="166"/>
      <c r="M67" s="17">
        <v>503</v>
      </c>
      <c r="N67" s="16"/>
      <c r="O67" s="81" t="s">
        <v>34</v>
      </c>
      <c r="P67" s="82">
        <v>218</v>
      </c>
      <c r="Q67" s="83">
        <v>5</v>
      </c>
      <c r="R67" s="84">
        <v>3</v>
      </c>
      <c r="S67" s="67">
        <v>503</v>
      </c>
      <c r="T67" s="85" t="s">
        <v>33</v>
      </c>
      <c r="U67" s="86" t="s">
        <v>5</v>
      </c>
      <c r="V67" s="70" t="s">
        <v>2</v>
      </c>
      <c r="W67" s="71"/>
      <c r="X67" s="133">
        <f>X68</f>
        <v>6.5</v>
      </c>
      <c r="Y67" s="167"/>
      <c r="Z67" s="167"/>
      <c r="AA67" s="167"/>
      <c r="AB67" s="132"/>
      <c r="AC67" s="132"/>
      <c r="AD67" s="133">
        <f>AD68</f>
        <v>3</v>
      </c>
      <c r="AE67" s="140"/>
      <c r="AF67" s="133">
        <f>AF68</f>
        <v>3</v>
      </c>
    </row>
    <row r="68" spans="1:32" ht="31.5">
      <c r="A68" s="18"/>
      <c r="B68" s="156">
        <v>200</v>
      </c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7">
        <v>503</v>
      </c>
      <c r="N68" s="16"/>
      <c r="O68" s="76" t="s">
        <v>92</v>
      </c>
      <c r="P68" s="21">
        <v>218</v>
      </c>
      <c r="Q68" s="20">
        <v>5</v>
      </c>
      <c r="R68" s="19">
        <v>3</v>
      </c>
      <c r="S68" s="12">
        <v>503</v>
      </c>
      <c r="T68" s="11" t="s">
        <v>33</v>
      </c>
      <c r="U68" s="10">
        <v>200</v>
      </c>
      <c r="V68" s="9" t="s">
        <v>2</v>
      </c>
      <c r="W68" s="8"/>
      <c r="X68" s="132">
        <f>X69</f>
        <v>6.5</v>
      </c>
      <c r="Y68" s="155"/>
      <c r="Z68" s="155"/>
      <c r="AA68" s="155"/>
      <c r="AB68" s="132"/>
      <c r="AC68" s="132"/>
      <c r="AD68" s="132">
        <f>AD69</f>
        <v>3</v>
      </c>
      <c r="AE68" s="140"/>
      <c r="AF68" s="132">
        <f>AF69</f>
        <v>3</v>
      </c>
    </row>
    <row r="69" spans="1:32" ht="47.25">
      <c r="A69" s="18"/>
      <c r="B69" s="154">
        <v>240</v>
      </c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7">
        <v>503</v>
      </c>
      <c r="N69" s="16"/>
      <c r="O69" s="78" t="s">
        <v>4</v>
      </c>
      <c r="P69" s="15">
        <v>218</v>
      </c>
      <c r="Q69" s="14">
        <v>5</v>
      </c>
      <c r="R69" s="13">
        <v>3</v>
      </c>
      <c r="S69" s="12">
        <v>503</v>
      </c>
      <c r="T69" s="40" t="s">
        <v>33</v>
      </c>
      <c r="U69" s="39">
        <v>240</v>
      </c>
      <c r="V69" s="9" t="s">
        <v>2</v>
      </c>
      <c r="W69" s="8"/>
      <c r="X69" s="132">
        <v>6.5</v>
      </c>
      <c r="Y69" s="155"/>
      <c r="Z69" s="155"/>
      <c r="AA69" s="155"/>
      <c r="AB69" s="132"/>
      <c r="AC69" s="132"/>
      <c r="AD69" s="132">
        <v>3</v>
      </c>
      <c r="AE69" s="140"/>
      <c r="AF69" s="132">
        <v>3</v>
      </c>
    </row>
    <row r="70" spans="1:32" ht="31.5">
      <c r="A70" s="18"/>
      <c r="B70" s="43"/>
      <c r="C70" s="42"/>
      <c r="D70" s="42"/>
      <c r="E70" s="28"/>
      <c r="F70" s="28"/>
      <c r="G70" s="28"/>
      <c r="H70" s="27"/>
      <c r="I70" s="166" t="s">
        <v>32</v>
      </c>
      <c r="J70" s="166"/>
      <c r="K70" s="166"/>
      <c r="L70" s="166"/>
      <c r="M70" s="17">
        <v>503</v>
      </c>
      <c r="N70" s="16"/>
      <c r="O70" s="81" t="s">
        <v>31</v>
      </c>
      <c r="P70" s="82">
        <v>218</v>
      </c>
      <c r="Q70" s="83">
        <v>5</v>
      </c>
      <c r="R70" s="84">
        <v>3</v>
      </c>
      <c r="S70" s="67">
        <v>503</v>
      </c>
      <c r="T70" s="85" t="s">
        <v>30</v>
      </c>
      <c r="U70" s="86" t="s">
        <v>5</v>
      </c>
      <c r="V70" s="70" t="s">
        <v>2</v>
      </c>
      <c r="W70" s="71"/>
      <c r="X70" s="133">
        <f>X71</f>
        <v>6.55</v>
      </c>
      <c r="Y70" s="167"/>
      <c r="Z70" s="167"/>
      <c r="AA70" s="167"/>
      <c r="AB70" s="132"/>
      <c r="AC70" s="132"/>
      <c r="AD70" s="133">
        <f>AD71</f>
        <v>3</v>
      </c>
      <c r="AE70" s="140"/>
      <c r="AF70" s="133">
        <f>AF71</f>
        <v>3</v>
      </c>
    </row>
    <row r="71" spans="1:32" ht="31.5">
      <c r="A71" s="18"/>
      <c r="B71" s="156">
        <v>200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7">
        <v>503</v>
      </c>
      <c r="N71" s="16"/>
      <c r="O71" s="76" t="s">
        <v>92</v>
      </c>
      <c r="P71" s="21">
        <v>218</v>
      </c>
      <c r="Q71" s="20">
        <v>5</v>
      </c>
      <c r="R71" s="19">
        <v>3</v>
      </c>
      <c r="S71" s="12">
        <v>503</v>
      </c>
      <c r="T71" s="11" t="s">
        <v>30</v>
      </c>
      <c r="U71" s="10">
        <v>200</v>
      </c>
      <c r="V71" s="9" t="s">
        <v>2</v>
      </c>
      <c r="W71" s="8"/>
      <c r="X71" s="132">
        <f>X72</f>
        <v>6.55</v>
      </c>
      <c r="Y71" s="155"/>
      <c r="Z71" s="155"/>
      <c r="AA71" s="155"/>
      <c r="AB71" s="132"/>
      <c r="AC71" s="132"/>
      <c r="AD71" s="132">
        <f>AD72</f>
        <v>3</v>
      </c>
      <c r="AE71" s="140"/>
      <c r="AF71" s="132">
        <f>AF72</f>
        <v>3</v>
      </c>
    </row>
    <row r="72" spans="1:32" ht="47.25">
      <c r="A72" s="18"/>
      <c r="B72" s="154">
        <v>240</v>
      </c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7">
        <v>503</v>
      </c>
      <c r="N72" s="16"/>
      <c r="O72" s="78" t="s">
        <v>4</v>
      </c>
      <c r="P72" s="15">
        <v>218</v>
      </c>
      <c r="Q72" s="14">
        <v>5</v>
      </c>
      <c r="R72" s="13">
        <v>3</v>
      </c>
      <c r="S72" s="12">
        <v>503</v>
      </c>
      <c r="T72" s="40" t="s">
        <v>30</v>
      </c>
      <c r="U72" s="39">
        <v>240</v>
      </c>
      <c r="V72" s="9" t="s">
        <v>2</v>
      </c>
      <c r="W72" s="8"/>
      <c r="X72" s="132">
        <v>6.55</v>
      </c>
      <c r="Y72" s="155"/>
      <c r="Z72" s="155"/>
      <c r="AA72" s="155"/>
      <c r="AB72" s="132"/>
      <c r="AC72" s="132"/>
      <c r="AD72" s="132">
        <v>3</v>
      </c>
      <c r="AE72" s="140"/>
      <c r="AF72" s="132">
        <v>3</v>
      </c>
    </row>
    <row r="73" spans="1:32" ht="15.75">
      <c r="A73" s="18"/>
      <c r="B73" s="172" t="s">
        <v>29</v>
      </c>
      <c r="C73" s="172"/>
      <c r="D73" s="172"/>
      <c r="E73" s="172"/>
      <c r="F73" s="172"/>
      <c r="G73" s="172"/>
      <c r="H73" s="172"/>
      <c r="I73" s="172"/>
      <c r="J73" s="172"/>
      <c r="K73" s="172"/>
      <c r="L73" s="172"/>
      <c r="M73" s="17">
        <v>801</v>
      </c>
      <c r="N73" s="16"/>
      <c r="O73" s="113" t="s">
        <v>29</v>
      </c>
      <c r="P73" s="122">
        <v>218</v>
      </c>
      <c r="Q73" s="123">
        <v>8</v>
      </c>
      <c r="R73" s="123">
        <v>0</v>
      </c>
      <c r="S73" s="13">
        <v>801</v>
      </c>
      <c r="T73" s="118" t="s">
        <v>5</v>
      </c>
      <c r="U73" s="120" t="s">
        <v>5</v>
      </c>
      <c r="V73" s="54">
        <v>0</v>
      </c>
      <c r="W73" s="39"/>
      <c r="X73" s="136">
        <f>X74</f>
        <v>3093.5</v>
      </c>
      <c r="Y73" s="173"/>
      <c r="Z73" s="173"/>
      <c r="AA73" s="173"/>
      <c r="AB73" s="136"/>
      <c r="AC73" s="136"/>
      <c r="AD73" s="136">
        <f t="shared" ref="AD73:AF74" si="20">AD74</f>
        <v>660.83999999999992</v>
      </c>
      <c r="AE73" s="136">
        <f t="shared" si="20"/>
        <v>3093.5</v>
      </c>
      <c r="AF73" s="136">
        <f t="shared" si="20"/>
        <v>327.42</v>
      </c>
    </row>
    <row r="74" spans="1:32" ht="15.75">
      <c r="A74" s="18"/>
      <c r="B74" s="175" t="s">
        <v>28</v>
      </c>
      <c r="C74" s="175"/>
      <c r="D74" s="175"/>
      <c r="E74" s="176"/>
      <c r="F74" s="176"/>
      <c r="G74" s="176"/>
      <c r="H74" s="176"/>
      <c r="I74" s="176"/>
      <c r="J74" s="176"/>
      <c r="K74" s="176"/>
      <c r="L74" s="176"/>
      <c r="M74" s="17">
        <v>801</v>
      </c>
      <c r="N74" s="16"/>
      <c r="O74" s="113" t="s">
        <v>28</v>
      </c>
      <c r="P74" s="122">
        <v>218</v>
      </c>
      <c r="Q74" s="123">
        <v>8</v>
      </c>
      <c r="R74" s="123">
        <v>1</v>
      </c>
      <c r="S74" s="13">
        <v>801</v>
      </c>
      <c r="T74" s="118" t="s">
        <v>5</v>
      </c>
      <c r="U74" s="120" t="s">
        <v>5</v>
      </c>
      <c r="V74" s="54">
        <v>0</v>
      </c>
      <c r="W74" s="39"/>
      <c r="X74" s="136">
        <f>X75</f>
        <v>3093.5</v>
      </c>
      <c r="Y74" s="173"/>
      <c r="Z74" s="173"/>
      <c r="AA74" s="173"/>
      <c r="AB74" s="136"/>
      <c r="AC74" s="136"/>
      <c r="AD74" s="136">
        <f t="shared" si="20"/>
        <v>660.83999999999992</v>
      </c>
      <c r="AE74" s="136">
        <f t="shared" si="20"/>
        <v>3093.5</v>
      </c>
      <c r="AF74" s="136">
        <f t="shared" si="20"/>
        <v>327.42</v>
      </c>
    </row>
    <row r="75" spans="1:32" ht="31.5">
      <c r="A75" s="18"/>
      <c r="B75" s="33"/>
      <c r="C75" s="32"/>
      <c r="D75" s="31"/>
      <c r="E75" s="169" t="s">
        <v>8</v>
      </c>
      <c r="F75" s="169"/>
      <c r="G75" s="169"/>
      <c r="H75" s="169"/>
      <c r="I75" s="170"/>
      <c r="J75" s="170"/>
      <c r="K75" s="170"/>
      <c r="L75" s="170"/>
      <c r="M75" s="17">
        <v>801</v>
      </c>
      <c r="N75" s="16"/>
      <c r="O75" s="114" t="s">
        <v>7</v>
      </c>
      <c r="P75" s="115">
        <v>218</v>
      </c>
      <c r="Q75" s="116">
        <v>8</v>
      </c>
      <c r="R75" s="116">
        <v>1</v>
      </c>
      <c r="S75" s="116">
        <v>801</v>
      </c>
      <c r="T75" s="112" t="s">
        <v>6</v>
      </c>
      <c r="U75" s="117" t="s">
        <v>5</v>
      </c>
      <c r="V75" s="112" t="s">
        <v>2</v>
      </c>
      <c r="W75" s="117"/>
      <c r="X75" s="133">
        <f>X76+X83+X86</f>
        <v>3093.5</v>
      </c>
      <c r="Y75" s="167"/>
      <c r="Z75" s="167"/>
      <c r="AA75" s="167"/>
      <c r="AB75" s="132"/>
      <c r="AC75" s="132"/>
      <c r="AD75" s="133">
        <f t="shared" ref="AD75:AF75" si="21">AD76+AD83+AD86</f>
        <v>660.83999999999992</v>
      </c>
      <c r="AE75" s="133">
        <f t="shared" si="21"/>
        <v>3093.5</v>
      </c>
      <c r="AF75" s="133">
        <f t="shared" si="21"/>
        <v>327.42</v>
      </c>
    </row>
    <row r="76" spans="1:32" ht="31.5">
      <c r="A76" s="18"/>
      <c r="B76" s="30"/>
      <c r="C76" s="29"/>
      <c r="D76" s="29"/>
      <c r="E76" s="28"/>
      <c r="F76" s="28"/>
      <c r="G76" s="28"/>
      <c r="H76" s="27"/>
      <c r="I76" s="174" t="s">
        <v>26</v>
      </c>
      <c r="J76" s="174"/>
      <c r="K76" s="174"/>
      <c r="L76" s="174"/>
      <c r="M76" s="17">
        <v>801</v>
      </c>
      <c r="N76" s="16"/>
      <c r="O76" s="114" t="s">
        <v>25</v>
      </c>
      <c r="P76" s="115">
        <v>218</v>
      </c>
      <c r="Q76" s="116">
        <v>8</v>
      </c>
      <c r="R76" s="116">
        <v>1</v>
      </c>
      <c r="S76" s="116">
        <v>801</v>
      </c>
      <c r="T76" s="112" t="s">
        <v>24</v>
      </c>
      <c r="U76" s="117" t="s">
        <v>5</v>
      </c>
      <c r="V76" s="112" t="s">
        <v>2</v>
      </c>
      <c r="W76" s="117"/>
      <c r="X76" s="133">
        <f>X77+X79+X81</f>
        <v>481.5</v>
      </c>
      <c r="Y76" s="167"/>
      <c r="Z76" s="167"/>
      <c r="AA76" s="167"/>
      <c r="AB76" s="132"/>
      <c r="AC76" s="132"/>
      <c r="AD76" s="133">
        <f t="shared" ref="AD76:AF76" si="22">AD77+AD79+AD81</f>
        <v>660.83999999999992</v>
      </c>
      <c r="AE76" s="133">
        <f t="shared" si="22"/>
        <v>481.5</v>
      </c>
      <c r="AF76" s="133">
        <f t="shared" si="22"/>
        <v>327.42</v>
      </c>
    </row>
    <row r="77" spans="1:32" ht="94.5">
      <c r="A77" s="18"/>
      <c r="B77" s="156">
        <v>100</v>
      </c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7">
        <v>801</v>
      </c>
      <c r="N77" s="16"/>
      <c r="O77" s="77" t="s">
        <v>23</v>
      </c>
      <c r="P77" s="21">
        <v>218</v>
      </c>
      <c r="Q77" s="20">
        <v>8</v>
      </c>
      <c r="R77" s="19">
        <v>1</v>
      </c>
      <c r="S77" s="12">
        <v>801</v>
      </c>
      <c r="T77" s="11" t="s">
        <v>24</v>
      </c>
      <c r="U77" s="10">
        <v>100</v>
      </c>
      <c r="V77" s="9" t="s">
        <v>2</v>
      </c>
      <c r="W77" s="8"/>
      <c r="X77" s="132">
        <f>X78</f>
        <v>0</v>
      </c>
      <c r="Y77" s="155"/>
      <c r="Z77" s="155"/>
      <c r="AA77" s="155"/>
      <c r="AB77" s="132"/>
      <c r="AC77" s="132"/>
      <c r="AD77" s="132">
        <f t="shared" ref="AD77:AF77" si="23">AD78</f>
        <v>460.84</v>
      </c>
      <c r="AE77" s="132">
        <f t="shared" si="23"/>
        <v>0</v>
      </c>
      <c r="AF77" s="132">
        <f t="shared" si="23"/>
        <v>307.42</v>
      </c>
    </row>
    <row r="78" spans="1:32" ht="31.5">
      <c r="A78" s="18"/>
      <c r="B78" s="154">
        <v>110</v>
      </c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7">
        <v>801</v>
      </c>
      <c r="N78" s="16"/>
      <c r="O78" s="78" t="s">
        <v>22</v>
      </c>
      <c r="P78" s="15">
        <v>218</v>
      </c>
      <c r="Q78" s="14">
        <v>8</v>
      </c>
      <c r="R78" s="13">
        <v>1</v>
      </c>
      <c r="S78" s="12">
        <v>801</v>
      </c>
      <c r="T78" s="40" t="s">
        <v>24</v>
      </c>
      <c r="U78" s="39">
        <v>110</v>
      </c>
      <c r="V78" s="9" t="s">
        <v>2</v>
      </c>
      <c r="W78" s="8"/>
      <c r="X78" s="132">
        <v>0</v>
      </c>
      <c r="Y78" s="155"/>
      <c r="Z78" s="155"/>
      <c r="AA78" s="155"/>
      <c r="AB78" s="132"/>
      <c r="AC78" s="132"/>
      <c r="AD78" s="132">
        <v>460.84</v>
      </c>
      <c r="AE78" s="132">
        <v>0</v>
      </c>
      <c r="AF78" s="132">
        <v>307.42</v>
      </c>
    </row>
    <row r="79" spans="1:32" ht="31.5">
      <c r="A79" s="18"/>
      <c r="B79" s="168">
        <v>200</v>
      </c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7">
        <v>801</v>
      </c>
      <c r="N79" s="16"/>
      <c r="O79" s="81" t="s">
        <v>92</v>
      </c>
      <c r="P79" s="48">
        <v>218</v>
      </c>
      <c r="Q79" s="47">
        <v>8</v>
      </c>
      <c r="R79" s="46">
        <v>1</v>
      </c>
      <c r="S79" s="12">
        <v>801</v>
      </c>
      <c r="T79" s="45" t="s">
        <v>24</v>
      </c>
      <c r="U79" s="44">
        <v>200</v>
      </c>
      <c r="V79" s="9" t="s">
        <v>2</v>
      </c>
      <c r="W79" s="8"/>
      <c r="X79" s="132">
        <f>X80</f>
        <v>436.5</v>
      </c>
      <c r="Y79" s="155"/>
      <c r="Z79" s="155"/>
      <c r="AA79" s="155"/>
      <c r="AB79" s="132"/>
      <c r="AC79" s="132"/>
      <c r="AD79" s="132">
        <f t="shared" ref="AD79:AF79" si="24">AD80</f>
        <v>200</v>
      </c>
      <c r="AE79" s="132">
        <f t="shared" si="24"/>
        <v>436.5</v>
      </c>
      <c r="AF79" s="132">
        <f t="shared" si="24"/>
        <v>20</v>
      </c>
    </row>
    <row r="80" spans="1:32" ht="47.25">
      <c r="A80" s="18"/>
      <c r="B80" s="154">
        <v>240</v>
      </c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7">
        <v>801</v>
      </c>
      <c r="N80" s="16"/>
      <c r="O80" s="78" t="s">
        <v>4</v>
      </c>
      <c r="P80" s="15">
        <v>218</v>
      </c>
      <c r="Q80" s="14">
        <v>8</v>
      </c>
      <c r="R80" s="13">
        <v>1</v>
      </c>
      <c r="S80" s="12">
        <v>801</v>
      </c>
      <c r="T80" s="40" t="s">
        <v>24</v>
      </c>
      <c r="U80" s="39">
        <v>240</v>
      </c>
      <c r="V80" s="9" t="s">
        <v>2</v>
      </c>
      <c r="W80" s="8"/>
      <c r="X80" s="132">
        <v>436.5</v>
      </c>
      <c r="Y80" s="155"/>
      <c r="Z80" s="155"/>
      <c r="AA80" s="155"/>
      <c r="AB80" s="132"/>
      <c r="AC80" s="132"/>
      <c r="AD80" s="132">
        <v>200</v>
      </c>
      <c r="AE80" s="132">
        <v>436.5</v>
      </c>
      <c r="AF80" s="132">
        <v>20</v>
      </c>
    </row>
    <row r="81" spans="1:32" ht="15.75">
      <c r="A81" s="18"/>
      <c r="B81" s="168">
        <v>800</v>
      </c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7">
        <v>801</v>
      </c>
      <c r="N81" s="16"/>
      <c r="O81" s="80" t="s">
        <v>21</v>
      </c>
      <c r="P81" s="48">
        <v>218</v>
      </c>
      <c r="Q81" s="47">
        <v>8</v>
      </c>
      <c r="R81" s="46">
        <v>1</v>
      </c>
      <c r="S81" s="12">
        <v>801</v>
      </c>
      <c r="T81" s="45" t="s">
        <v>24</v>
      </c>
      <c r="U81" s="44">
        <v>800</v>
      </c>
      <c r="V81" s="9" t="s">
        <v>2</v>
      </c>
      <c r="W81" s="8"/>
      <c r="X81" s="132">
        <f>X82</f>
        <v>45</v>
      </c>
      <c r="Y81" s="155"/>
      <c r="Z81" s="155"/>
      <c r="AA81" s="155"/>
      <c r="AB81" s="132"/>
      <c r="AC81" s="132"/>
      <c r="AD81" s="132">
        <f t="shared" ref="AD81:AF81" si="25">AD82</f>
        <v>0</v>
      </c>
      <c r="AE81" s="132">
        <f t="shared" si="25"/>
        <v>45</v>
      </c>
      <c r="AF81" s="132">
        <f t="shared" si="25"/>
        <v>0</v>
      </c>
    </row>
    <row r="82" spans="1:32" ht="15.75">
      <c r="A82" s="18"/>
      <c r="B82" s="154">
        <v>850</v>
      </c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7">
        <v>801</v>
      </c>
      <c r="N82" s="16"/>
      <c r="O82" s="78" t="s">
        <v>20</v>
      </c>
      <c r="P82" s="15">
        <v>218</v>
      </c>
      <c r="Q82" s="14">
        <v>8</v>
      </c>
      <c r="R82" s="13">
        <v>1</v>
      </c>
      <c r="S82" s="12">
        <v>801</v>
      </c>
      <c r="T82" s="40" t="s">
        <v>24</v>
      </c>
      <c r="U82" s="39">
        <v>850</v>
      </c>
      <c r="V82" s="9" t="s">
        <v>2</v>
      </c>
      <c r="W82" s="8"/>
      <c r="X82" s="132">
        <v>45</v>
      </c>
      <c r="Y82" s="155"/>
      <c r="Z82" s="155"/>
      <c r="AA82" s="155"/>
      <c r="AB82" s="132"/>
      <c r="AC82" s="132"/>
      <c r="AD82" s="132">
        <v>0</v>
      </c>
      <c r="AE82" s="132">
        <v>45</v>
      </c>
      <c r="AF82" s="132">
        <v>0</v>
      </c>
    </row>
    <row r="83" spans="1:32" ht="47.25">
      <c r="A83" s="18"/>
      <c r="B83" s="43"/>
      <c r="C83" s="42"/>
      <c r="D83" s="42"/>
      <c r="E83" s="28"/>
      <c r="F83" s="28"/>
      <c r="G83" s="28"/>
      <c r="H83" s="27"/>
      <c r="I83" s="166" t="s">
        <v>19</v>
      </c>
      <c r="J83" s="166"/>
      <c r="K83" s="166"/>
      <c r="L83" s="166"/>
      <c r="M83" s="17">
        <v>801</v>
      </c>
      <c r="N83" s="16"/>
      <c r="O83" s="81" t="s">
        <v>18</v>
      </c>
      <c r="P83" s="82">
        <v>218</v>
      </c>
      <c r="Q83" s="83">
        <v>8</v>
      </c>
      <c r="R83" s="84">
        <v>1</v>
      </c>
      <c r="S83" s="67">
        <v>801</v>
      </c>
      <c r="T83" s="85" t="s">
        <v>17</v>
      </c>
      <c r="U83" s="86" t="s">
        <v>5</v>
      </c>
      <c r="V83" s="70" t="s">
        <v>2</v>
      </c>
      <c r="W83" s="71"/>
      <c r="X83" s="133">
        <f>X84</f>
        <v>5</v>
      </c>
      <c r="Y83" s="167"/>
      <c r="Z83" s="167"/>
      <c r="AA83" s="167"/>
      <c r="AB83" s="132"/>
      <c r="AC83" s="132"/>
      <c r="AD83" s="133">
        <f t="shared" ref="AD83:AF84" si="26">AD84</f>
        <v>0</v>
      </c>
      <c r="AE83" s="133">
        <f t="shared" si="26"/>
        <v>5</v>
      </c>
      <c r="AF83" s="133">
        <f t="shared" si="26"/>
        <v>0</v>
      </c>
    </row>
    <row r="84" spans="1:32" ht="31.5">
      <c r="A84" s="18"/>
      <c r="B84" s="156">
        <v>200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7">
        <v>801</v>
      </c>
      <c r="N84" s="16"/>
      <c r="O84" s="76" t="s">
        <v>92</v>
      </c>
      <c r="P84" s="21">
        <v>218</v>
      </c>
      <c r="Q84" s="20">
        <v>8</v>
      </c>
      <c r="R84" s="19">
        <v>1</v>
      </c>
      <c r="S84" s="12">
        <v>801</v>
      </c>
      <c r="T84" s="11" t="s">
        <v>17</v>
      </c>
      <c r="U84" s="10">
        <v>200</v>
      </c>
      <c r="V84" s="9" t="s">
        <v>2</v>
      </c>
      <c r="W84" s="8"/>
      <c r="X84" s="132">
        <f>X85</f>
        <v>5</v>
      </c>
      <c r="Y84" s="155"/>
      <c r="Z84" s="155"/>
      <c r="AA84" s="155"/>
      <c r="AB84" s="132"/>
      <c r="AC84" s="132"/>
      <c r="AD84" s="132">
        <f t="shared" si="26"/>
        <v>0</v>
      </c>
      <c r="AE84" s="132">
        <f t="shared" si="26"/>
        <v>5</v>
      </c>
      <c r="AF84" s="132">
        <f t="shared" si="26"/>
        <v>0</v>
      </c>
    </row>
    <row r="85" spans="1:32" ht="47.25">
      <c r="A85" s="18"/>
      <c r="B85" s="154">
        <v>240</v>
      </c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7">
        <v>801</v>
      </c>
      <c r="N85" s="16"/>
      <c r="O85" s="78" t="s">
        <v>4</v>
      </c>
      <c r="P85" s="15">
        <v>218</v>
      </c>
      <c r="Q85" s="14">
        <v>8</v>
      </c>
      <c r="R85" s="13">
        <v>1</v>
      </c>
      <c r="S85" s="12">
        <v>801</v>
      </c>
      <c r="T85" s="40" t="s">
        <v>17</v>
      </c>
      <c r="U85" s="39">
        <v>240</v>
      </c>
      <c r="V85" s="9" t="s">
        <v>2</v>
      </c>
      <c r="W85" s="8"/>
      <c r="X85" s="132">
        <v>5</v>
      </c>
      <c r="Y85" s="155"/>
      <c r="Z85" s="155"/>
      <c r="AA85" s="155"/>
      <c r="AB85" s="132"/>
      <c r="AC85" s="132"/>
      <c r="AD85" s="132">
        <v>0</v>
      </c>
      <c r="AE85" s="132">
        <v>5</v>
      </c>
      <c r="AF85" s="132">
        <v>0</v>
      </c>
    </row>
    <row r="86" spans="1:32" ht="78.75">
      <c r="A86" s="18"/>
      <c r="B86" s="30"/>
      <c r="C86" s="29"/>
      <c r="D86" s="29"/>
      <c r="E86" s="41"/>
      <c r="F86" s="41"/>
      <c r="G86" s="28"/>
      <c r="H86" s="27"/>
      <c r="I86" s="174" t="s">
        <v>27</v>
      </c>
      <c r="J86" s="174"/>
      <c r="K86" s="174"/>
      <c r="L86" s="174"/>
      <c r="M86" s="17">
        <v>801</v>
      </c>
      <c r="N86" s="16"/>
      <c r="O86" s="76" t="s">
        <v>96</v>
      </c>
      <c r="P86" s="64">
        <v>218</v>
      </c>
      <c r="Q86" s="65">
        <v>8</v>
      </c>
      <c r="R86" s="66">
        <v>1</v>
      </c>
      <c r="S86" s="67">
        <v>801</v>
      </c>
      <c r="T86" s="68" t="s">
        <v>95</v>
      </c>
      <c r="U86" s="69" t="s">
        <v>5</v>
      </c>
      <c r="V86" s="70" t="s">
        <v>2</v>
      </c>
      <c r="W86" s="71"/>
      <c r="X86" s="133">
        <f>X87+X89</f>
        <v>2607</v>
      </c>
      <c r="Y86" s="167"/>
      <c r="Z86" s="167"/>
      <c r="AA86" s="167"/>
      <c r="AB86" s="132"/>
      <c r="AC86" s="132"/>
      <c r="AD86" s="133">
        <f t="shared" ref="AD86:AF86" si="27">AD87+AD89</f>
        <v>0</v>
      </c>
      <c r="AE86" s="133">
        <f t="shared" si="27"/>
        <v>2607</v>
      </c>
      <c r="AF86" s="133">
        <f t="shared" si="27"/>
        <v>0</v>
      </c>
    </row>
    <row r="87" spans="1:32" ht="94.5">
      <c r="A87" s="18"/>
      <c r="B87" s="156">
        <v>100</v>
      </c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7">
        <v>801</v>
      </c>
      <c r="N87" s="16"/>
      <c r="O87" s="77" t="s">
        <v>23</v>
      </c>
      <c r="P87" s="21">
        <v>218</v>
      </c>
      <c r="Q87" s="20">
        <v>8</v>
      </c>
      <c r="R87" s="19">
        <v>1</v>
      </c>
      <c r="S87" s="12">
        <v>801</v>
      </c>
      <c r="T87" s="68" t="s">
        <v>95</v>
      </c>
      <c r="U87" s="10">
        <v>100</v>
      </c>
      <c r="V87" s="9" t="s">
        <v>2</v>
      </c>
      <c r="W87" s="8"/>
      <c r="X87" s="132">
        <f>X88</f>
        <v>2351.1</v>
      </c>
      <c r="Y87" s="155"/>
      <c r="Z87" s="155"/>
      <c r="AA87" s="155"/>
      <c r="AB87" s="132"/>
      <c r="AC87" s="132"/>
      <c r="AD87" s="132">
        <f t="shared" ref="AD87:AF87" si="28">AD88</f>
        <v>0</v>
      </c>
      <c r="AE87" s="132">
        <f t="shared" si="28"/>
        <v>2351.1</v>
      </c>
      <c r="AF87" s="132">
        <f t="shared" si="28"/>
        <v>0</v>
      </c>
    </row>
    <row r="88" spans="1:32" ht="31.5">
      <c r="A88" s="18"/>
      <c r="B88" s="154">
        <v>110</v>
      </c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7">
        <v>801</v>
      </c>
      <c r="N88" s="16"/>
      <c r="O88" s="78" t="s">
        <v>22</v>
      </c>
      <c r="P88" s="15">
        <v>218</v>
      </c>
      <c r="Q88" s="14">
        <v>8</v>
      </c>
      <c r="R88" s="13">
        <v>1</v>
      </c>
      <c r="S88" s="12">
        <v>801</v>
      </c>
      <c r="T88" s="68" t="s">
        <v>95</v>
      </c>
      <c r="U88" s="39">
        <v>110</v>
      </c>
      <c r="V88" s="9" t="s">
        <v>2</v>
      </c>
      <c r="W88" s="8"/>
      <c r="X88" s="132">
        <v>2351.1</v>
      </c>
      <c r="Y88" s="155"/>
      <c r="Z88" s="155"/>
      <c r="AA88" s="155"/>
      <c r="AB88" s="132"/>
      <c r="AC88" s="132"/>
      <c r="AD88" s="132">
        <v>0</v>
      </c>
      <c r="AE88" s="132">
        <v>2351.1</v>
      </c>
      <c r="AF88" s="132">
        <v>0</v>
      </c>
    </row>
    <row r="89" spans="1:32" ht="31.5">
      <c r="A89" s="18"/>
      <c r="B89" s="168">
        <v>200</v>
      </c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7">
        <v>801</v>
      </c>
      <c r="N89" s="16"/>
      <c r="O89" s="81" t="s">
        <v>92</v>
      </c>
      <c r="P89" s="48">
        <v>218</v>
      </c>
      <c r="Q89" s="47">
        <v>8</v>
      </c>
      <c r="R89" s="46">
        <v>1</v>
      </c>
      <c r="S89" s="12">
        <v>801</v>
      </c>
      <c r="T89" s="68" t="s">
        <v>95</v>
      </c>
      <c r="U89" s="44">
        <v>200</v>
      </c>
      <c r="V89" s="9" t="s">
        <v>2</v>
      </c>
      <c r="W89" s="8"/>
      <c r="X89" s="132">
        <f>X90</f>
        <v>255.9</v>
      </c>
      <c r="Y89" s="155"/>
      <c r="Z89" s="155"/>
      <c r="AA89" s="155"/>
      <c r="AB89" s="132"/>
      <c r="AC89" s="132"/>
      <c r="AD89" s="132">
        <f t="shared" ref="AD89:AF89" si="29">AD90</f>
        <v>0</v>
      </c>
      <c r="AE89" s="132">
        <f t="shared" si="29"/>
        <v>255.9</v>
      </c>
      <c r="AF89" s="132">
        <f t="shared" si="29"/>
        <v>0</v>
      </c>
    </row>
    <row r="90" spans="1:32" ht="47.25">
      <c r="A90" s="18"/>
      <c r="B90" s="154">
        <v>240</v>
      </c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7">
        <v>801</v>
      </c>
      <c r="N90" s="16"/>
      <c r="O90" s="78" t="s">
        <v>4</v>
      </c>
      <c r="P90" s="15">
        <v>218</v>
      </c>
      <c r="Q90" s="14">
        <v>8</v>
      </c>
      <c r="R90" s="13">
        <v>1</v>
      </c>
      <c r="S90" s="12">
        <v>801</v>
      </c>
      <c r="T90" s="112" t="s">
        <v>95</v>
      </c>
      <c r="U90" s="39">
        <v>240</v>
      </c>
      <c r="V90" s="9" t="s">
        <v>2</v>
      </c>
      <c r="W90" s="8"/>
      <c r="X90" s="132">
        <v>255.9</v>
      </c>
      <c r="Y90" s="155"/>
      <c r="Z90" s="155"/>
      <c r="AA90" s="155"/>
      <c r="AB90" s="132"/>
      <c r="AC90" s="132"/>
      <c r="AD90" s="132">
        <v>0</v>
      </c>
      <c r="AE90" s="132">
        <v>255.9</v>
      </c>
      <c r="AF90" s="132">
        <v>0</v>
      </c>
    </row>
    <row r="91" spans="1:32" ht="15.75">
      <c r="A91" s="18"/>
      <c r="B91" s="172" t="s">
        <v>16</v>
      </c>
      <c r="C91" s="172"/>
      <c r="D91" s="172"/>
      <c r="E91" s="172"/>
      <c r="F91" s="172"/>
      <c r="G91" s="172"/>
      <c r="H91" s="172"/>
      <c r="I91" s="172"/>
      <c r="J91" s="172"/>
      <c r="K91" s="172"/>
      <c r="L91" s="172"/>
      <c r="M91" s="17">
        <v>1001</v>
      </c>
      <c r="N91" s="16"/>
      <c r="O91" s="79" t="s">
        <v>16</v>
      </c>
      <c r="P91" s="38">
        <v>218</v>
      </c>
      <c r="Q91" s="37">
        <v>10</v>
      </c>
      <c r="R91" s="36">
        <v>0</v>
      </c>
      <c r="S91" s="12">
        <v>1001</v>
      </c>
      <c r="T91" s="35" t="s">
        <v>5</v>
      </c>
      <c r="U91" s="34" t="s">
        <v>5</v>
      </c>
      <c r="V91" s="9">
        <v>0</v>
      </c>
      <c r="W91" s="8"/>
      <c r="X91" s="136">
        <f>X92</f>
        <v>170.6</v>
      </c>
      <c r="Y91" s="173"/>
      <c r="Z91" s="173"/>
      <c r="AA91" s="173"/>
      <c r="AB91" s="136"/>
      <c r="AC91" s="136"/>
      <c r="AD91" s="136">
        <f t="shared" ref="AD91:AF95" si="30">AD92</f>
        <v>170.6</v>
      </c>
      <c r="AE91" s="136">
        <f t="shared" si="30"/>
        <v>170.6</v>
      </c>
      <c r="AF91" s="136">
        <f t="shared" si="30"/>
        <v>170.6</v>
      </c>
    </row>
    <row r="92" spans="1:32" ht="15.75">
      <c r="A92" s="18"/>
      <c r="B92" s="175" t="s">
        <v>15</v>
      </c>
      <c r="C92" s="175"/>
      <c r="D92" s="175"/>
      <c r="E92" s="176"/>
      <c r="F92" s="176"/>
      <c r="G92" s="176"/>
      <c r="H92" s="176"/>
      <c r="I92" s="176"/>
      <c r="J92" s="176"/>
      <c r="K92" s="176"/>
      <c r="L92" s="176"/>
      <c r="M92" s="17">
        <v>1001</v>
      </c>
      <c r="N92" s="16"/>
      <c r="O92" s="75" t="s">
        <v>15</v>
      </c>
      <c r="P92" s="26">
        <v>218</v>
      </c>
      <c r="Q92" s="25">
        <v>10</v>
      </c>
      <c r="R92" s="24">
        <v>1</v>
      </c>
      <c r="S92" s="12">
        <v>1001</v>
      </c>
      <c r="T92" s="23" t="s">
        <v>5</v>
      </c>
      <c r="U92" s="22" t="s">
        <v>5</v>
      </c>
      <c r="V92" s="9">
        <v>0</v>
      </c>
      <c r="W92" s="8"/>
      <c r="X92" s="136">
        <f>X93</f>
        <v>170.6</v>
      </c>
      <c r="Y92" s="173"/>
      <c r="Z92" s="173"/>
      <c r="AA92" s="173"/>
      <c r="AB92" s="136"/>
      <c r="AC92" s="136"/>
      <c r="AD92" s="136">
        <f t="shared" si="30"/>
        <v>170.6</v>
      </c>
      <c r="AE92" s="136">
        <f t="shared" si="30"/>
        <v>170.6</v>
      </c>
      <c r="AF92" s="136">
        <f t="shared" si="30"/>
        <v>170.6</v>
      </c>
    </row>
    <row r="93" spans="1:32" ht="31.5">
      <c r="A93" s="18"/>
      <c r="B93" s="33"/>
      <c r="C93" s="32"/>
      <c r="D93" s="31"/>
      <c r="E93" s="177" t="s">
        <v>8</v>
      </c>
      <c r="F93" s="177"/>
      <c r="G93" s="177"/>
      <c r="H93" s="177"/>
      <c r="I93" s="178"/>
      <c r="J93" s="178"/>
      <c r="K93" s="178"/>
      <c r="L93" s="178"/>
      <c r="M93" s="17">
        <v>1001</v>
      </c>
      <c r="N93" s="16"/>
      <c r="O93" s="76" t="s">
        <v>7</v>
      </c>
      <c r="P93" s="64">
        <v>218</v>
      </c>
      <c r="Q93" s="65">
        <v>10</v>
      </c>
      <c r="R93" s="66">
        <v>1</v>
      </c>
      <c r="S93" s="67">
        <v>1001</v>
      </c>
      <c r="T93" s="68" t="s">
        <v>6</v>
      </c>
      <c r="U93" s="69" t="s">
        <v>5</v>
      </c>
      <c r="V93" s="70" t="s">
        <v>2</v>
      </c>
      <c r="W93" s="71"/>
      <c r="X93" s="133">
        <f>X94</f>
        <v>170.6</v>
      </c>
      <c r="Y93" s="167"/>
      <c r="Z93" s="167"/>
      <c r="AA93" s="167"/>
      <c r="AB93" s="132"/>
      <c r="AC93" s="132"/>
      <c r="AD93" s="133">
        <f t="shared" si="30"/>
        <v>170.6</v>
      </c>
      <c r="AE93" s="133">
        <f t="shared" si="30"/>
        <v>170.6</v>
      </c>
      <c r="AF93" s="133">
        <f t="shared" si="30"/>
        <v>170.6</v>
      </c>
    </row>
    <row r="94" spans="1:32" ht="47.25">
      <c r="A94" s="18"/>
      <c r="B94" s="30"/>
      <c r="C94" s="29"/>
      <c r="D94" s="29"/>
      <c r="E94" s="28"/>
      <c r="F94" s="28"/>
      <c r="G94" s="28"/>
      <c r="H94" s="27"/>
      <c r="I94" s="174" t="s">
        <v>14</v>
      </c>
      <c r="J94" s="174"/>
      <c r="K94" s="174"/>
      <c r="L94" s="174"/>
      <c r="M94" s="17">
        <v>1001</v>
      </c>
      <c r="N94" s="16"/>
      <c r="O94" s="76" t="s">
        <v>13</v>
      </c>
      <c r="P94" s="64">
        <v>218</v>
      </c>
      <c r="Q94" s="65">
        <v>10</v>
      </c>
      <c r="R94" s="66">
        <v>1</v>
      </c>
      <c r="S94" s="67">
        <v>1001</v>
      </c>
      <c r="T94" s="68" t="s">
        <v>10</v>
      </c>
      <c r="U94" s="69" t="s">
        <v>5</v>
      </c>
      <c r="V94" s="70" t="s">
        <v>2</v>
      </c>
      <c r="W94" s="71"/>
      <c r="X94" s="133">
        <f>X95</f>
        <v>170.6</v>
      </c>
      <c r="Y94" s="167"/>
      <c r="Z94" s="167"/>
      <c r="AA94" s="167"/>
      <c r="AB94" s="132"/>
      <c r="AC94" s="132"/>
      <c r="AD94" s="133">
        <f t="shared" si="30"/>
        <v>170.6</v>
      </c>
      <c r="AE94" s="133">
        <f t="shared" si="30"/>
        <v>170.6</v>
      </c>
      <c r="AF94" s="133">
        <f t="shared" si="30"/>
        <v>170.6</v>
      </c>
    </row>
    <row r="95" spans="1:32" ht="31.5">
      <c r="A95" s="18"/>
      <c r="B95" s="156">
        <v>300</v>
      </c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7">
        <v>1001</v>
      </c>
      <c r="N95" s="16"/>
      <c r="O95" s="77" t="s">
        <v>12</v>
      </c>
      <c r="P95" s="21">
        <v>218</v>
      </c>
      <c r="Q95" s="20">
        <v>10</v>
      </c>
      <c r="R95" s="19">
        <v>1</v>
      </c>
      <c r="S95" s="12">
        <v>1001</v>
      </c>
      <c r="T95" s="11" t="s">
        <v>10</v>
      </c>
      <c r="U95" s="10">
        <v>300</v>
      </c>
      <c r="V95" s="9" t="s">
        <v>2</v>
      </c>
      <c r="W95" s="8"/>
      <c r="X95" s="132">
        <f>X96</f>
        <v>170.6</v>
      </c>
      <c r="Y95" s="155"/>
      <c r="Z95" s="155"/>
      <c r="AA95" s="155"/>
      <c r="AB95" s="132"/>
      <c r="AC95" s="132"/>
      <c r="AD95" s="132">
        <f t="shared" si="30"/>
        <v>170.6</v>
      </c>
      <c r="AE95" s="132">
        <f t="shared" si="30"/>
        <v>170.6</v>
      </c>
      <c r="AF95" s="132">
        <f t="shared" si="30"/>
        <v>170.6</v>
      </c>
    </row>
    <row r="96" spans="1:32" ht="31.5">
      <c r="A96" s="18"/>
      <c r="B96" s="154">
        <v>310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7">
        <v>1001</v>
      </c>
      <c r="N96" s="16"/>
      <c r="O96" s="78" t="s">
        <v>11</v>
      </c>
      <c r="P96" s="15">
        <v>218</v>
      </c>
      <c r="Q96" s="14">
        <v>10</v>
      </c>
      <c r="R96" s="13">
        <v>1</v>
      </c>
      <c r="S96" s="12">
        <v>1001</v>
      </c>
      <c r="T96" s="40" t="s">
        <v>10</v>
      </c>
      <c r="U96" s="39">
        <v>310</v>
      </c>
      <c r="V96" s="9" t="s">
        <v>2</v>
      </c>
      <c r="W96" s="8"/>
      <c r="X96" s="132">
        <v>170.6</v>
      </c>
      <c r="Y96" s="155"/>
      <c r="Z96" s="155"/>
      <c r="AA96" s="155"/>
      <c r="AB96" s="132"/>
      <c r="AC96" s="132"/>
      <c r="AD96" s="132">
        <v>170.6</v>
      </c>
      <c r="AE96" s="132">
        <v>170.6</v>
      </c>
      <c r="AF96" s="132">
        <v>170.6</v>
      </c>
    </row>
    <row r="97" spans="1:32" ht="16.5" thickBot="1">
      <c r="A97" s="3"/>
      <c r="B97" s="7" t="s">
        <v>0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>
        <v>9999</v>
      </c>
      <c r="N97" s="7"/>
      <c r="O97" s="104" t="s">
        <v>93</v>
      </c>
      <c r="P97" s="103">
        <v>218</v>
      </c>
      <c r="Q97" s="102">
        <v>99</v>
      </c>
      <c r="R97" s="102">
        <v>0</v>
      </c>
      <c r="S97" s="101" t="s">
        <v>5</v>
      </c>
      <c r="T97" s="100" t="s">
        <v>5</v>
      </c>
      <c r="U97" s="105"/>
      <c r="V97" s="105"/>
      <c r="W97" s="105"/>
      <c r="X97" s="133">
        <f>X98</f>
        <v>0</v>
      </c>
      <c r="Y97" s="131"/>
      <c r="Z97" s="131">
        <v>0</v>
      </c>
      <c r="AA97" s="131">
        <v>0</v>
      </c>
      <c r="AB97" s="131" t="s">
        <v>1</v>
      </c>
      <c r="AC97" s="131"/>
      <c r="AD97" s="133">
        <f t="shared" ref="AD97:AF101" si="31">AD98</f>
        <v>86.92</v>
      </c>
      <c r="AE97" s="133">
        <f t="shared" si="31"/>
        <v>0</v>
      </c>
      <c r="AF97" s="133">
        <f t="shared" si="31"/>
        <v>162.54</v>
      </c>
    </row>
    <row r="98" spans="1:32" ht="15.75">
      <c r="A98" s="3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4"/>
      <c r="N98" s="4"/>
      <c r="O98" s="104" t="s">
        <v>93</v>
      </c>
      <c r="P98" s="103">
        <v>218</v>
      </c>
      <c r="Q98" s="102">
        <v>99</v>
      </c>
      <c r="R98" s="102">
        <v>99</v>
      </c>
      <c r="S98" s="101" t="s">
        <v>5</v>
      </c>
      <c r="T98" s="100" t="s">
        <v>5</v>
      </c>
      <c r="U98" s="105"/>
      <c r="V98" s="106"/>
      <c r="W98" s="106"/>
      <c r="X98" s="133">
        <f>X99</f>
        <v>0</v>
      </c>
      <c r="Y98" s="141"/>
      <c r="Z98" s="136">
        <v>0</v>
      </c>
      <c r="AA98" s="136">
        <v>0</v>
      </c>
      <c r="AB98" s="141"/>
      <c r="AC98" s="141"/>
      <c r="AD98" s="133">
        <f t="shared" si="31"/>
        <v>86.92</v>
      </c>
      <c r="AE98" s="133">
        <f t="shared" si="31"/>
        <v>0</v>
      </c>
      <c r="AF98" s="133">
        <f t="shared" si="31"/>
        <v>162.54</v>
      </c>
    </row>
    <row r="99" spans="1:32" ht="31.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104" t="s">
        <v>7</v>
      </c>
      <c r="P99" s="103">
        <v>218</v>
      </c>
      <c r="Q99" s="102">
        <v>99</v>
      </c>
      <c r="R99" s="102">
        <v>99</v>
      </c>
      <c r="S99" s="101" t="s">
        <v>6</v>
      </c>
      <c r="T99" s="109" t="s">
        <v>6</v>
      </c>
      <c r="U99" s="5"/>
      <c r="V99" s="5"/>
      <c r="W99" s="5"/>
      <c r="X99" s="142">
        <f>X100</f>
        <v>0</v>
      </c>
      <c r="Y99" s="140"/>
      <c r="Z99" s="140"/>
      <c r="AA99" s="140"/>
      <c r="AB99" s="140"/>
      <c r="AC99" s="140"/>
      <c r="AD99" s="142">
        <f t="shared" si="31"/>
        <v>86.92</v>
      </c>
      <c r="AE99" s="142">
        <f t="shared" si="31"/>
        <v>0</v>
      </c>
      <c r="AF99" s="142">
        <f t="shared" si="31"/>
        <v>162.54</v>
      </c>
    </row>
    <row r="100" spans="1:32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4" t="s">
        <v>94</v>
      </c>
      <c r="P100" s="103">
        <v>218</v>
      </c>
      <c r="Q100" s="102">
        <v>99</v>
      </c>
      <c r="R100" s="102">
        <v>99</v>
      </c>
      <c r="S100" s="101" t="s">
        <v>3</v>
      </c>
      <c r="T100" s="111" t="s">
        <v>3</v>
      </c>
      <c r="U100" s="60"/>
      <c r="V100" s="60"/>
      <c r="W100" s="60"/>
      <c r="X100" s="143">
        <f>X101</f>
        <v>0</v>
      </c>
      <c r="Y100" s="140"/>
      <c r="Z100" s="140"/>
      <c r="AA100" s="140"/>
      <c r="AB100" s="140"/>
      <c r="AC100" s="140"/>
      <c r="AD100" s="143">
        <f t="shared" si="31"/>
        <v>86.92</v>
      </c>
      <c r="AE100" s="143">
        <f t="shared" si="31"/>
        <v>0</v>
      </c>
      <c r="AF100" s="143">
        <f t="shared" si="31"/>
        <v>162.54</v>
      </c>
    </row>
    <row r="101" spans="1:32" ht="15.7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99" t="s">
        <v>94</v>
      </c>
      <c r="P101" s="98">
        <v>218</v>
      </c>
      <c r="Q101" s="97">
        <v>99</v>
      </c>
      <c r="R101" s="97">
        <v>99</v>
      </c>
      <c r="S101" s="96" t="s">
        <v>3</v>
      </c>
      <c r="T101" s="110" t="s">
        <v>3</v>
      </c>
      <c r="U101" s="95">
        <v>900</v>
      </c>
      <c r="V101" s="107"/>
      <c r="W101" s="107"/>
      <c r="X101" s="142">
        <f>X102</f>
        <v>0</v>
      </c>
      <c r="Y101" s="140"/>
      <c r="Z101" s="140"/>
      <c r="AA101" s="140"/>
      <c r="AB101" s="144"/>
      <c r="AC101" s="140"/>
      <c r="AD101" s="142">
        <f t="shared" si="31"/>
        <v>86.92</v>
      </c>
      <c r="AE101" s="142">
        <f t="shared" si="31"/>
        <v>0</v>
      </c>
      <c r="AF101" s="142">
        <f t="shared" si="31"/>
        <v>162.54</v>
      </c>
    </row>
    <row r="102" spans="1:32" ht="15.75">
      <c r="O102" s="99" t="s">
        <v>94</v>
      </c>
      <c r="P102" s="98">
        <v>218</v>
      </c>
      <c r="Q102" s="97">
        <v>99</v>
      </c>
      <c r="R102" s="97">
        <v>99</v>
      </c>
      <c r="S102" s="96" t="s">
        <v>3</v>
      </c>
      <c r="T102" s="110" t="s">
        <v>3</v>
      </c>
      <c r="U102" s="95">
        <v>990</v>
      </c>
      <c r="V102" s="61"/>
      <c r="W102" s="61"/>
      <c r="X102" s="145">
        <v>0</v>
      </c>
      <c r="Y102" s="146"/>
      <c r="Z102" s="146"/>
      <c r="AA102" s="146"/>
      <c r="AB102" s="146"/>
      <c r="AC102" s="146"/>
      <c r="AD102" s="145">
        <v>86.92</v>
      </c>
      <c r="AE102" s="145">
        <v>0</v>
      </c>
      <c r="AF102" s="145">
        <v>162.54</v>
      </c>
    </row>
    <row r="103" spans="1:32" ht="15.75">
      <c r="O103" s="108" t="s">
        <v>0</v>
      </c>
      <c r="P103" s="61"/>
      <c r="Q103" s="61"/>
      <c r="R103" s="61"/>
      <c r="S103" s="61"/>
      <c r="T103" s="61"/>
      <c r="U103" s="61"/>
      <c r="V103" s="61"/>
      <c r="W103" s="61"/>
      <c r="X103" s="147">
        <f>X11</f>
        <v>6191.9600000000009</v>
      </c>
      <c r="Y103" s="147"/>
      <c r="Z103" s="147"/>
      <c r="AA103" s="147"/>
      <c r="AB103" s="147"/>
      <c r="AC103" s="147"/>
      <c r="AD103" s="147">
        <f t="shared" ref="AD103:AF103" si="32">AD11</f>
        <v>3476.6299999999997</v>
      </c>
      <c r="AE103" s="147">
        <f t="shared" si="32"/>
        <v>6118.9100000000008</v>
      </c>
      <c r="AF103" s="147">
        <f t="shared" si="32"/>
        <v>3250.7799999999997</v>
      </c>
    </row>
  </sheetData>
  <mergeCells count="179">
    <mergeCell ref="B48:L48"/>
    <mergeCell ref="Y48:AA48"/>
    <mergeCell ref="E46:L46"/>
    <mergeCell ref="Y46:AA46"/>
    <mergeCell ref="B45:L45"/>
    <mergeCell ref="Y45:AA45"/>
    <mergeCell ref="B39:L39"/>
    <mergeCell ref="Y39:AA39"/>
    <mergeCell ref="B44:L44"/>
    <mergeCell ref="Y44:AA44"/>
    <mergeCell ref="I47:L47"/>
    <mergeCell ref="Y47:AA47"/>
    <mergeCell ref="Y41:AA41"/>
    <mergeCell ref="Y42:AA42"/>
    <mergeCell ref="Y43:AA43"/>
    <mergeCell ref="I34:L34"/>
    <mergeCell ref="Y34:AA34"/>
    <mergeCell ref="B26:L26"/>
    <mergeCell ref="Y26:AA26"/>
    <mergeCell ref="B28:L28"/>
    <mergeCell ref="Y28:AA28"/>
    <mergeCell ref="B40:L40"/>
    <mergeCell ref="Y40:AA40"/>
    <mergeCell ref="B37:L37"/>
    <mergeCell ref="Y37:AA37"/>
    <mergeCell ref="B35:L35"/>
    <mergeCell ref="Y35:AA35"/>
    <mergeCell ref="B36:L36"/>
    <mergeCell ref="Y36:AA36"/>
    <mergeCell ref="I38:L38"/>
    <mergeCell ref="Y38:AA38"/>
    <mergeCell ref="B11:L11"/>
    <mergeCell ref="Y11:AA11"/>
    <mergeCell ref="B12:L12"/>
    <mergeCell ref="Y12:AA12"/>
    <mergeCell ref="B13:L13"/>
    <mergeCell ref="Y13:AA13"/>
    <mergeCell ref="B18:L18"/>
    <mergeCell ref="Y18:AA18"/>
    <mergeCell ref="B32:L32"/>
    <mergeCell ref="Y32:AA32"/>
    <mergeCell ref="B16:L16"/>
    <mergeCell ref="Y16:AA16"/>
    <mergeCell ref="B30:L30"/>
    <mergeCell ref="Y30:AA30"/>
    <mergeCell ref="B29:L29"/>
    <mergeCell ref="Y29:AA29"/>
    <mergeCell ref="B31:L31"/>
    <mergeCell ref="Y31:AA31"/>
    <mergeCell ref="B22:L22"/>
    <mergeCell ref="Y22:AA22"/>
    <mergeCell ref="B17:L17"/>
    <mergeCell ref="Y17:AA17"/>
    <mergeCell ref="E14:L14"/>
    <mergeCell ref="Y14:AA14"/>
    <mergeCell ref="B92:L92"/>
    <mergeCell ref="Y92:AA92"/>
    <mergeCell ref="E75:L75"/>
    <mergeCell ref="Y75:AA75"/>
    <mergeCell ref="E93:L93"/>
    <mergeCell ref="Y93:AA93"/>
    <mergeCell ref="B95:L95"/>
    <mergeCell ref="Y95:AA95"/>
    <mergeCell ref="I83:L83"/>
    <mergeCell ref="Y83:AA83"/>
    <mergeCell ref="I94:L94"/>
    <mergeCell ref="Y94:AA94"/>
    <mergeCell ref="B77:L77"/>
    <mergeCell ref="Y77:AA77"/>
    <mergeCell ref="B79:L79"/>
    <mergeCell ref="Y79:AA79"/>
    <mergeCell ref="B81:L81"/>
    <mergeCell ref="Y81:AA81"/>
    <mergeCell ref="B88:L88"/>
    <mergeCell ref="Y88:AA88"/>
    <mergeCell ref="I86:L86"/>
    <mergeCell ref="Y86:AA86"/>
    <mergeCell ref="E19:L19"/>
    <mergeCell ref="Y19:AA19"/>
    <mergeCell ref="E33:L33"/>
    <mergeCell ref="Y33:AA33"/>
    <mergeCell ref="I24:L24"/>
    <mergeCell ref="Y24:AA24"/>
    <mergeCell ref="I27:L27"/>
    <mergeCell ref="Y27:AA27"/>
    <mergeCell ref="I15:L15"/>
    <mergeCell ref="Y15:AA15"/>
    <mergeCell ref="I20:L20"/>
    <mergeCell ref="Y20:AA20"/>
    <mergeCell ref="B25:L25"/>
    <mergeCell ref="Y25:AA25"/>
    <mergeCell ref="B21:L21"/>
    <mergeCell ref="Y21:AA21"/>
    <mergeCell ref="E23:L23"/>
    <mergeCell ref="Y23:AA23"/>
    <mergeCell ref="B74:L74"/>
    <mergeCell ref="Y74:AA74"/>
    <mergeCell ref="B73:L73"/>
    <mergeCell ref="Y73:AA73"/>
    <mergeCell ref="B91:L91"/>
    <mergeCell ref="Y91:AA91"/>
    <mergeCell ref="I76:L76"/>
    <mergeCell ref="Y76:AA76"/>
    <mergeCell ref="B89:L89"/>
    <mergeCell ref="Y89:AA89"/>
    <mergeCell ref="B87:L87"/>
    <mergeCell ref="Y87:AA87"/>
    <mergeCell ref="B90:L90"/>
    <mergeCell ref="Y90:AA90"/>
    <mergeCell ref="B78:L78"/>
    <mergeCell ref="Y78:AA78"/>
    <mergeCell ref="B80:L80"/>
    <mergeCell ref="Y80:AA80"/>
    <mergeCell ref="B82:L82"/>
    <mergeCell ref="Y82:AA82"/>
    <mergeCell ref="B72:L72"/>
    <mergeCell ref="Y72:AA72"/>
    <mergeCell ref="I55:L55"/>
    <mergeCell ref="Y55:AA55"/>
    <mergeCell ref="B57:L57"/>
    <mergeCell ref="Y57:AA57"/>
    <mergeCell ref="B63:L63"/>
    <mergeCell ref="Y63:AA63"/>
    <mergeCell ref="I61:L61"/>
    <mergeCell ref="Y61:AA61"/>
    <mergeCell ref="B64:L64"/>
    <mergeCell ref="Y64:AA64"/>
    <mergeCell ref="B62:L62"/>
    <mergeCell ref="Y62:AA62"/>
    <mergeCell ref="B68:L68"/>
    <mergeCell ref="Y68:AA68"/>
    <mergeCell ref="B65:L65"/>
    <mergeCell ref="Y65:AA65"/>
    <mergeCell ref="E66:L66"/>
    <mergeCell ref="Y66:AA66"/>
    <mergeCell ref="B50:L50"/>
    <mergeCell ref="Y50:AA50"/>
    <mergeCell ref="B49:L49"/>
    <mergeCell ref="Y49:AA49"/>
    <mergeCell ref="B56:L56"/>
    <mergeCell ref="Y56:AA56"/>
    <mergeCell ref="B51:L51"/>
    <mergeCell ref="Y51:AA51"/>
    <mergeCell ref="E60:L60"/>
    <mergeCell ref="Y60:AA60"/>
    <mergeCell ref="B59:L59"/>
    <mergeCell ref="Y59:AA59"/>
    <mergeCell ref="B58:L58"/>
    <mergeCell ref="Y58:AA58"/>
    <mergeCell ref="B53:L53"/>
    <mergeCell ref="Y53:AA53"/>
    <mergeCell ref="E54:L54"/>
    <mergeCell ref="Y54:AA54"/>
    <mergeCell ref="B52:L52"/>
    <mergeCell ref="Y52:AA52"/>
    <mergeCell ref="O4:AF4"/>
    <mergeCell ref="AD1:AF1"/>
    <mergeCell ref="U2:AF2"/>
    <mergeCell ref="B96:L96"/>
    <mergeCell ref="Y96:AA96"/>
    <mergeCell ref="B84:L84"/>
    <mergeCell ref="Y84:AA84"/>
    <mergeCell ref="X8:AF8"/>
    <mergeCell ref="O8:O10"/>
    <mergeCell ref="P8:P10"/>
    <mergeCell ref="Q8:Q10"/>
    <mergeCell ref="R8:R10"/>
    <mergeCell ref="T8:T10"/>
    <mergeCell ref="U8:U10"/>
    <mergeCell ref="B69:L69"/>
    <mergeCell ref="Y69:AA69"/>
    <mergeCell ref="I70:L70"/>
    <mergeCell ref="Y70:AA70"/>
    <mergeCell ref="I67:L67"/>
    <mergeCell ref="Y67:AA67"/>
    <mergeCell ref="B71:L71"/>
    <mergeCell ref="Y71:AA71"/>
    <mergeCell ref="B85:L85"/>
    <mergeCell ref="Y85:AA85"/>
  </mergeCells>
  <pageMargins left="0.98425196850393704" right="0.39370078740157499" top="0.78740157480314998" bottom="0.78740157480314998" header="0.499999992490753" footer="0.499999992490753"/>
  <pageSetup paperSize="9" scale="74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user</cp:lastModifiedBy>
  <cp:lastPrinted>2019-11-21T10:09:15Z</cp:lastPrinted>
  <dcterms:created xsi:type="dcterms:W3CDTF">2019-11-01T02:10:19Z</dcterms:created>
  <dcterms:modified xsi:type="dcterms:W3CDTF">2019-12-23T04:33:45Z</dcterms:modified>
</cp:coreProperties>
</file>