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89" i="23"/>
  <c r="E77"/>
  <c r="E76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132" s="1"/>
  <c r="E35" i="29"/>
  <c r="E34" s="1"/>
  <c r="E33" s="1"/>
  <c r="E131" s="1"/>
  <c r="E59"/>
  <c r="E55" i="23"/>
  <c r="E57"/>
  <c r="E54" l="1"/>
  <c r="E47" s="1"/>
  <c r="E24"/>
  <c r="E128" l="1"/>
  <c r="E126" s="1"/>
  <c r="E123"/>
  <c r="E119"/>
  <c r="E118" s="1"/>
  <c r="E90"/>
  <c r="E95"/>
  <c r="E98"/>
  <c r="E106"/>
  <c r="E61"/>
  <c r="E64"/>
  <c r="E67"/>
  <c r="E70"/>
  <c r="E73"/>
  <c r="E83"/>
  <c r="E48"/>
  <c r="E52"/>
  <c r="E37"/>
  <c r="E41"/>
  <c r="E43"/>
  <c r="E21"/>
  <c r="E28"/>
  <c r="E20" l="1"/>
  <c r="E60"/>
  <c r="E36"/>
  <c r="E92"/>
  <c r="E16"/>
  <c r="E35" l="1"/>
  <c r="E59"/>
  <c r="E122"/>
  <c r="E110"/>
  <c r="E109" s="1"/>
  <c r="E108" s="1"/>
  <c r="E31"/>
  <c r="E15"/>
  <c r="E34" l="1"/>
  <c r="E14"/>
  <c r="E13" s="1"/>
  <c r="E117"/>
  <c r="E116" s="1"/>
  <c r="E33" l="1"/>
  <c r="E131" s="1"/>
</calcChain>
</file>

<file path=xl/sharedStrings.xml><?xml version="1.0" encoding="utf-8"?>
<sst xmlns="http://schemas.openxmlformats.org/spreadsheetml/2006/main" count="439" uniqueCount="149">
  <si>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</si>
  <si>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</si>
  <si>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</si>
  <si>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</si>
  <si>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</si>
  <si>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</si>
  <si>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</si>
  <si>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</si>
  <si>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</si>
  <si>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</si>
  <si>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</si>
  <si>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</si>
  <si>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</si>
  <si>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</si>
  <si>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</si>
  <si>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</si>
  <si>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</si>
  <si>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</si>
  <si>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</si>
  <si>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</si>
  <si>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</si>
  <si>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</si>
  <si>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</si>
  <si>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</si>
  <si>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ХХ Х ХХ ХХ590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</si>
  <si>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</si>
  <si>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</si>
  <si>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</si>
  <si>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</si>
  <si>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</si>
  <si>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</si>
  <si>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</si>
  <si>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</si>
  <si>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</si>
  <si>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</si>
  <si>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</si>
  <si>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</si>
  <si>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</si>
  <si>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</si>
  <si>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</si>
  <si>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</si>
  <si>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</si>
  <si>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</si>
  <si>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</si>
  <si>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</si>
  <si>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</si>
  <si>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</si>
  <si>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</si>
  <si>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</si>
  <si>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</si>
  <si>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</si>
  <si>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</si>
  <si>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</si>
  <si>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</si>
  <si>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</si>
  <si>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</si>
  <si>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</si>
  <si>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</si>
  <si>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</si>
  <si>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</si>
  <si>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</si>
  <si>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</si>
  <si>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</si>
  <si>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</si>
  <si>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</si>
  <si>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</si>
  <si>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</si>
  <si>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</si>
  <si>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</si>
  <si>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</si>
  <si>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</si>
  <si>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</si>
  <si>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</si>
  <si>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</si>
  <si>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</si>
  <si>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</si>
  <si>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</si>
  <si>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</si>
  <si>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</si>
  <si>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</si>
  <si>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</si>
  <si>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</si>
  <si>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</si>
  <si>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</si>
  <si>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</si>
  <si>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</si>
  <si>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</si>
  <si>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</si>
  <si>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</si>
  <si>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</si>
  <si>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</si>
  <si>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</si>
  <si>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</si>
  <si>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</si>
  <si>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</si>
  <si>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</si>
  <si>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</si>
  <si>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</si>
  <si>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</si>
  <si>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</si>
  <si>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</si>
  <si>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</si>
  <si>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</si>
  <si>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</si>
  <si>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</si>
  <si>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</si>
  <si>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</si>
  <si>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</si>
  <si>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</si>
  <si>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</si>
  <si>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</si>
  <si>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</si>
  <si>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</si>
  <si>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</si>
  <si>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</si>
  <si>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</si>
  <si>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</si>
  <si>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</si>
  <si>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</si>
  <si>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</si>
  <si>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</si>
  <si>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</si>
  <si>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</si>
  <si>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</si>
  <si>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</si>
  <si>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</si>
  <si>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</si>
  <si>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</si>
  <si>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</si>
  <si>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</si>
  <si>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</si>
  <si>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</si>
  <si>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</si>
  <si>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</si>
  <si>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</si>
  <si>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</si>
  <si>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</si>
  <si>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</si>
  <si>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</si>
  <si>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</si>
  <si>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</si>
  <si>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 xml:space="preserve">Раздел, подраздел:  0102       </t>
  </si>
  <si>
    <t xml:space="preserve">Раздел, подраздел:     0102    </t>
  </si>
  <si>
    <t>Раздел, подраздел:  0801</t>
  </si>
  <si>
    <t>Наименование Лотошанский КДЦ</t>
  </si>
  <si>
    <t>Увеличение стоимости неисключительных прав на результаты интеллектуальной деятельности с определенным сроком полезного использования (9800027330)</t>
  </si>
  <si>
    <t>программное обеспечение</t>
  </si>
  <si>
    <t>оплата по тарифам за коммунальные услуги(электроэнергия)</t>
  </si>
  <si>
    <t>предпринимательская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</si>
</sst>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46" zoomScale="70" zoomScaleSheetLayoutView="70" workbookViewId="0">
      <selection activeCell="G72" sqref="G72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08" t="s">
        <v>138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144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143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113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>
        <v>9800070510</v>
      </c>
      <c r="B13" s="19">
        <v>100</v>
      </c>
      <c r="C13" s="28"/>
      <c r="D13" s="83" t="s">
        <v>34</v>
      </c>
      <c r="E13" s="196">
        <f>E14</f>
        <v>1645.8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195">
        <f>E15+E20+E31</f>
        <v>1645.8</v>
      </c>
    </row>
    <row r="15" spans="1:5" ht="21.75" customHeight="1">
      <c r="A15" s="224"/>
      <c r="B15" s="226">
        <v>111</v>
      </c>
      <c r="C15" s="29"/>
      <c r="D15" s="85" t="s">
        <v>33</v>
      </c>
      <c r="E15" s="198">
        <f>E16</f>
        <v>1264</v>
      </c>
    </row>
    <row r="16" spans="1:5" ht="15.75" customHeight="1">
      <c r="A16" s="224"/>
      <c r="B16" s="227"/>
      <c r="C16" s="30">
        <v>211</v>
      </c>
      <c r="D16" s="86" t="s">
        <v>41</v>
      </c>
      <c r="E16" s="199">
        <f>SUM(E17:E18)</f>
        <v>1264</v>
      </c>
    </row>
    <row r="17" spans="1:5" ht="29.25" customHeight="1">
      <c r="A17" s="224"/>
      <c r="B17" s="227"/>
      <c r="C17" s="135"/>
      <c r="D17" s="87" t="s">
        <v>22</v>
      </c>
      <c r="E17" s="202">
        <v>1264</v>
      </c>
    </row>
    <row r="18" spans="1:5">
      <c r="A18" s="224"/>
      <c r="B18" s="228"/>
      <c r="C18" s="115"/>
      <c r="D18" s="87" t="s">
        <v>97</v>
      </c>
      <c r="E18" s="199"/>
    </row>
    <row r="19" spans="1:5" ht="21.75" customHeight="1" thickBot="1">
      <c r="A19" s="224"/>
      <c r="B19" s="111"/>
      <c r="C19" s="35"/>
      <c r="D19" s="113" t="s">
        <v>98</v>
      </c>
      <c r="E19" s="197"/>
    </row>
    <row r="20" spans="1:5" ht="31.5" customHeight="1">
      <c r="A20" s="224"/>
      <c r="B20" s="229" t="s">
        <v>85</v>
      </c>
      <c r="C20" s="112"/>
      <c r="D20" s="88" t="s">
        <v>35</v>
      </c>
      <c r="E20" s="203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199">
        <f t="shared" ref="E21" si="0">E22</f>
        <v>0</v>
      </c>
    </row>
    <row r="22" spans="1:5">
      <c r="A22" s="224"/>
      <c r="B22" s="229"/>
      <c r="C22" s="32"/>
      <c r="D22" s="90" t="s">
        <v>42</v>
      </c>
      <c r="E22" s="202"/>
    </row>
    <row r="23" spans="1:5" ht="47.25">
      <c r="A23" s="224"/>
      <c r="B23" s="229"/>
      <c r="C23" s="40">
        <v>222</v>
      </c>
      <c r="D23" s="87" t="s">
        <v>111</v>
      </c>
      <c r="E23" s="199"/>
    </row>
    <row r="24" spans="1:5">
      <c r="A24" s="224"/>
      <c r="B24" s="229"/>
      <c r="C24" s="40">
        <v>226</v>
      </c>
      <c r="D24" s="86" t="s">
        <v>31</v>
      </c>
      <c r="E24" s="199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199"/>
    </row>
    <row r="26" spans="1:5">
      <c r="A26" s="224"/>
      <c r="B26" s="229"/>
      <c r="C26" s="40"/>
      <c r="D26" s="117" t="s">
        <v>110</v>
      </c>
      <c r="E26" s="199"/>
    </row>
    <row r="27" spans="1:5">
      <c r="A27" s="224"/>
      <c r="B27" s="229"/>
      <c r="C27" s="128">
        <v>262</v>
      </c>
      <c r="D27" s="127" t="s">
        <v>94</v>
      </c>
      <c r="E27" s="204"/>
    </row>
    <row r="28" spans="1:5">
      <c r="A28" s="224"/>
      <c r="B28" s="229"/>
      <c r="C28" s="126">
        <v>266</v>
      </c>
      <c r="D28" s="86" t="s">
        <v>106</v>
      </c>
      <c r="E28" s="20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201"/>
    </row>
    <row r="30" spans="1:5" ht="16.5" thickBot="1">
      <c r="A30" s="224"/>
      <c r="B30" s="163"/>
      <c r="C30" s="125"/>
      <c r="D30" s="174"/>
      <c r="E30" s="205"/>
    </row>
    <row r="31" spans="1:5" ht="30" customHeight="1">
      <c r="A31" s="224"/>
      <c r="B31" s="230" t="s">
        <v>86</v>
      </c>
      <c r="C31" s="38"/>
      <c r="D31" s="85" t="s">
        <v>88</v>
      </c>
      <c r="E31" s="200">
        <f>SUM(E32)</f>
        <v>381.8</v>
      </c>
    </row>
    <row r="32" spans="1:5" ht="16.5" thickBot="1">
      <c r="A32" s="224"/>
      <c r="B32" s="229"/>
      <c r="C32" s="34">
        <v>213</v>
      </c>
      <c r="D32" s="92" t="s">
        <v>109</v>
      </c>
      <c r="E32" s="201">
        <v>381.8</v>
      </c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876.80000000000007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876.80000000000007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70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70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50</v>
      </c>
    </row>
    <row r="38" spans="1:5" ht="29.25" customHeight="1">
      <c r="A38" s="224"/>
      <c r="B38" s="232"/>
      <c r="C38" s="41"/>
      <c r="D38" s="87" t="s">
        <v>50</v>
      </c>
      <c r="E38" s="66">
        <v>50</v>
      </c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226</v>
      </c>
      <c r="D45" s="127" t="s">
        <v>31</v>
      </c>
      <c r="E45" s="65">
        <f>E46</f>
        <v>20</v>
      </c>
    </row>
    <row r="46" spans="1:5">
      <c r="A46" s="224"/>
      <c r="B46" s="232"/>
      <c r="C46" s="131"/>
      <c r="D46" s="150" t="s">
        <v>146</v>
      </c>
      <c r="E46" s="66">
        <v>20</v>
      </c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>E54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6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>
      <c r="A52" s="224"/>
      <c r="B52" s="232"/>
      <c r="C52" s="131">
        <v>346</v>
      </c>
      <c r="D52" s="132" t="s">
        <v>108</v>
      </c>
      <c r="E52" s="133">
        <f t="shared" ref="E52" si="7">E53</f>
        <v>0</v>
      </c>
    </row>
    <row r="53" spans="1:5">
      <c r="A53" s="224"/>
      <c r="B53" s="232"/>
      <c r="C53" s="131"/>
      <c r="D53" s="137" t="s">
        <v>14</v>
      </c>
      <c r="E53" s="142"/>
    </row>
    <row r="54" spans="1:5" ht="15" customHeight="1">
      <c r="A54" s="224"/>
      <c r="B54" s="232"/>
      <c r="C54" s="131"/>
      <c r="D54" s="138"/>
      <c r="E54" s="133">
        <f t="shared" ref="E54" si="8">E55+E57</f>
        <v>0</v>
      </c>
    </row>
    <row r="55" spans="1:5" ht="0.75" customHeight="1">
      <c r="A55" s="224"/>
      <c r="B55" s="232"/>
      <c r="C55" s="40"/>
      <c r="D55" s="139"/>
      <c r="E55" s="133">
        <f t="shared" ref="E55" si="9">E56</f>
        <v>0</v>
      </c>
    </row>
    <row r="56" spans="1:5" ht="49.5" hidden="1" customHeight="1">
      <c r="A56" s="224"/>
      <c r="B56" s="232"/>
      <c r="C56" s="40">
        <v>353</v>
      </c>
      <c r="D56" s="140" t="s">
        <v>145</v>
      </c>
      <c r="E56" s="206"/>
    </row>
    <row r="57" spans="1:5" ht="12.75" customHeight="1">
      <c r="A57" s="224"/>
      <c r="B57" s="232"/>
      <c r="C57" s="40"/>
      <c r="D57" s="141"/>
      <c r="E57" s="65">
        <f t="shared" ref="E57" si="10">E58</f>
        <v>0</v>
      </c>
    </row>
    <row r="58" spans="1:5" ht="15" customHeight="1" thickBot="1">
      <c r="A58" s="225"/>
      <c r="B58" s="233"/>
      <c r="C58" s="107"/>
      <c r="D58" s="145"/>
      <c r="E58" s="146"/>
    </row>
    <row r="59" spans="1:5" ht="15.75" customHeight="1" thickBot="1">
      <c r="A59" s="223">
        <v>9800027330</v>
      </c>
      <c r="B59" s="230" t="s">
        <v>5</v>
      </c>
      <c r="C59" s="48"/>
      <c r="D59" s="147" t="s">
        <v>38</v>
      </c>
      <c r="E59" s="148">
        <f>E60+E89</f>
        <v>806.80000000000007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E61+E64+E67+E70+E73+E76+E83+E85</f>
        <v>786.80000000000007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11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2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3">E68+E69</f>
        <v>770.6</v>
      </c>
    </row>
    <row r="68" spans="1:5">
      <c r="A68" s="224"/>
      <c r="B68" s="229"/>
      <c r="C68" s="50"/>
      <c r="D68" s="154" t="s">
        <v>64</v>
      </c>
      <c r="E68" s="66">
        <v>735.4</v>
      </c>
    </row>
    <row r="69" spans="1:5">
      <c r="A69" s="224"/>
      <c r="B69" s="229"/>
      <c r="C69" s="52"/>
      <c r="D69" s="154" t="s">
        <v>147</v>
      </c>
      <c r="E69" s="66">
        <v>35.200000000000003</v>
      </c>
    </row>
    <row r="70" spans="1:5">
      <c r="A70" s="224"/>
      <c r="B70" s="229"/>
      <c r="C70" s="30">
        <v>224</v>
      </c>
      <c r="D70" s="153" t="s">
        <v>52</v>
      </c>
      <c r="E70" s="65">
        <f t="shared" ref="E70" si="14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5">E74+E75</f>
        <v>9.1999999999999993</v>
      </c>
    </row>
    <row r="74" spans="1:5">
      <c r="A74" s="224"/>
      <c r="B74" s="229"/>
      <c r="C74" s="50"/>
      <c r="D74" s="156" t="s">
        <v>16</v>
      </c>
      <c r="E74" s="66">
        <v>9.1999999999999993</v>
      </c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30">
        <v>226</v>
      </c>
      <c r="D76" s="153" t="s">
        <v>46</v>
      </c>
      <c r="E76" s="65">
        <f>E77+E78+E79+E80</f>
        <v>7</v>
      </c>
    </row>
    <row r="77" spans="1:5">
      <c r="A77" s="224"/>
      <c r="B77" s="229"/>
      <c r="C77" s="122"/>
      <c r="D77" s="157" t="s">
        <v>18</v>
      </c>
      <c r="E77" s="66">
        <f>E81</f>
        <v>7</v>
      </c>
    </row>
    <row r="78" spans="1:5" ht="31.5">
      <c r="A78" s="224"/>
      <c r="B78" s="229"/>
      <c r="C78" s="46"/>
      <c r="D78" s="157" t="s">
        <v>96</v>
      </c>
      <c r="E78" s="66"/>
    </row>
    <row r="79" spans="1:5">
      <c r="A79" s="224"/>
      <c r="B79" s="229"/>
      <c r="C79" s="46"/>
      <c r="D79" s="154" t="s">
        <v>67</v>
      </c>
      <c r="E79" s="66"/>
    </row>
    <row r="80" spans="1:5" ht="31.5">
      <c r="A80" s="224"/>
      <c r="B80" s="229"/>
      <c r="C80" s="46"/>
      <c r="D80" s="158" t="s">
        <v>68</v>
      </c>
      <c r="E80" s="66"/>
    </row>
    <row r="81" spans="1:5">
      <c r="A81" s="224"/>
      <c r="B81" s="229"/>
      <c r="C81" s="46"/>
      <c r="D81" s="173" t="s">
        <v>124</v>
      </c>
      <c r="E81" s="66">
        <v>7</v>
      </c>
    </row>
    <row r="82" spans="1:5">
      <c r="A82" s="224"/>
      <c r="B82" s="229"/>
      <c r="C82" s="46"/>
      <c r="D82" s="173" t="s">
        <v>125</v>
      </c>
      <c r="E82" s="66"/>
    </row>
    <row r="83" spans="1:5">
      <c r="A83" s="224"/>
      <c r="B83" s="229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24"/>
      <c r="B84" s="229"/>
      <c r="C84" s="46"/>
      <c r="D84" s="159" t="s">
        <v>17</v>
      </c>
      <c r="E84" s="146"/>
    </row>
    <row r="85" spans="1:5">
      <c r="A85" s="224"/>
      <c r="B85" s="229"/>
      <c r="C85" s="129">
        <v>228</v>
      </c>
      <c r="D85" s="160" t="s">
        <v>115</v>
      </c>
      <c r="E85" s="65">
        <f>E86</f>
        <v>0</v>
      </c>
    </row>
    <row r="86" spans="1:5" ht="32.25" thickBot="1">
      <c r="A86" s="224"/>
      <c r="B86" s="229"/>
      <c r="C86" s="162"/>
      <c r="D86" s="161" t="s">
        <v>117</v>
      </c>
      <c r="E86" s="151"/>
    </row>
    <row r="87" spans="1:5" ht="30.75" thickBot="1">
      <c r="A87" s="224"/>
      <c r="B87" s="229"/>
      <c r="C87" s="162"/>
      <c r="D87" s="170" t="s">
        <v>127</v>
      </c>
      <c r="E87" s="151"/>
    </row>
    <row r="88" spans="1:5" ht="86.25" customHeight="1" thickBot="1">
      <c r="A88" s="224"/>
      <c r="B88" s="229"/>
      <c r="C88" s="162"/>
      <c r="D88" s="174" t="s">
        <v>126</v>
      </c>
      <c r="E88" s="151"/>
    </row>
    <row r="89" spans="1:5" ht="16.5" thickBot="1">
      <c r="A89" s="224"/>
      <c r="B89" s="229"/>
      <c r="C89" s="143">
        <v>300</v>
      </c>
      <c r="D89" s="144" t="s">
        <v>0</v>
      </c>
      <c r="E89" s="75">
        <f>E100</f>
        <v>20</v>
      </c>
    </row>
    <row r="90" spans="1:5">
      <c r="A90" s="224"/>
      <c r="B90" s="229"/>
      <c r="C90" s="53">
        <v>310</v>
      </c>
      <c r="D90" s="98" t="s">
        <v>56</v>
      </c>
      <c r="E90" s="76">
        <f t="shared" ref="E90" si="17">E91</f>
        <v>0</v>
      </c>
    </row>
    <row r="91" spans="1:5">
      <c r="A91" s="224"/>
      <c r="B91" s="229"/>
      <c r="C91" s="44"/>
      <c r="D91" s="91" t="s">
        <v>70</v>
      </c>
      <c r="E91" s="66"/>
    </row>
    <row r="92" spans="1:5">
      <c r="A92" s="224"/>
      <c r="B92" s="229"/>
      <c r="C92" s="40">
        <v>340</v>
      </c>
      <c r="D92" s="96" t="s">
        <v>71</v>
      </c>
      <c r="E92" s="65">
        <f t="shared" ref="E92" si="18">E95+E98+E100+E106</f>
        <v>20</v>
      </c>
    </row>
    <row r="93" spans="1:5" ht="31.5">
      <c r="A93" s="224"/>
      <c r="B93" s="229"/>
      <c r="C93" s="40">
        <v>341</v>
      </c>
      <c r="D93" s="164" t="s">
        <v>122</v>
      </c>
      <c r="E93" s="65"/>
    </row>
    <row r="94" spans="1:5">
      <c r="A94" s="224"/>
      <c r="B94" s="229"/>
      <c r="C94" s="40">
        <v>342</v>
      </c>
      <c r="D94" s="168" t="s">
        <v>119</v>
      </c>
      <c r="E94" s="65"/>
    </row>
    <row r="95" spans="1:5">
      <c r="A95" s="224"/>
      <c r="B95" s="229"/>
      <c r="C95" s="129">
        <v>343</v>
      </c>
      <c r="D95" s="96" t="s">
        <v>107</v>
      </c>
      <c r="E95" s="65">
        <f t="shared" ref="E95" si="19">E96</f>
        <v>0</v>
      </c>
    </row>
    <row r="96" spans="1:5">
      <c r="A96" s="224"/>
      <c r="B96" s="229"/>
      <c r="C96" s="130"/>
      <c r="D96" s="117" t="s">
        <v>93</v>
      </c>
      <c r="E96" s="65"/>
    </row>
    <row r="97" spans="1:5">
      <c r="A97" s="224"/>
      <c r="B97" s="229"/>
      <c r="C97" s="167">
        <v>344</v>
      </c>
      <c r="D97" s="166" t="s">
        <v>120</v>
      </c>
      <c r="E97" s="65">
        <v>10</v>
      </c>
    </row>
    <row r="98" spans="1:5" ht="14.25" customHeight="1">
      <c r="A98" s="224"/>
      <c r="B98" s="229"/>
      <c r="C98" s="40">
        <v>345</v>
      </c>
      <c r="D98" s="96" t="s">
        <v>104</v>
      </c>
      <c r="E98" s="65">
        <f t="shared" ref="E98" si="20">E99</f>
        <v>0</v>
      </c>
    </row>
    <row r="99" spans="1:5">
      <c r="A99" s="224"/>
      <c r="B99" s="229"/>
      <c r="C99" s="119"/>
      <c r="D99" s="120" t="s">
        <v>91</v>
      </c>
      <c r="E99" s="65"/>
    </row>
    <row r="100" spans="1:5" ht="15.75" customHeight="1">
      <c r="A100" s="224"/>
      <c r="B100" s="229"/>
      <c r="C100" s="40">
        <v>346</v>
      </c>
      <c r="D100" s="96" t="s">
        <v>105</v>
      </c>
      <c r="E100" s="65">
        <f t="shared" ref="E100" si="21">E101+E102+E103</f>
        <v>20</v>
      </c>
    </row>
    <row r="101" spans="1:5">
      <c r="A101" s="224"/>
      <c r="B101" s="229"/>
      <c r="C101" s="119"/>
      <c r="D101" s="117" t="s">
        <v>148</v>
      </c>
      <c r="E101" s="65">
        <v>10</v>
      </c>
    </row>
    <row r="102" spans="1:5" ht="63">
      <c r="A102" s="224"/>
      <c r="B102" s="232"/>
      <c r="C102" s="125"/>
      <c r="D102" s="150" t="s">
        <v>118</v>
      </c>
      <c r="E102" s="65"/>
    </row>
    <row r="103" spans="1:5" ht="34.5" customHeight="1">
      <c r="A103" s="224"/>
      <c r="B103" s="232"/>
      <c r="C103" s="134"/>
      <c r="D103" s="91" t="s">
        <v>92</v>
      </c>
      <c r="E103" s="66">
        <v>10</v>
      </c>
    </row>
    <row r="104" spans="1:5" ht="22.15" customHeight="1">
      <c r="A104" s="224"/>
      <c r="B104" s="232"/>
      <c r="C104" s="171">
        <v>347</v>
      </c>
      <c r="D104" s="172" t="s">
        <v>121</v>
      </c>
      <c r="E104" s="66"/>
    </row>
    <row r="105" spans="1:5" ht="43.9" customHeight="1">
      <c r="A105" s="224"/>
      <c r="B105" s="232"/>
      <c r="C105" s="169"/>
      <c r="D105" s="170" t="s">
        <v>123</v>
      </c>
      <c r="E105" s="66"/>
    </row>
    <row r="106" spans="1:5" ht="31.5" customHeight="1">
      <c r="A106" s="224"/>
      <c r="B106" s="232"/>
      <c r="C106" s="40">
        <v>349</v>
      </c>
      <c r="D106" s="96" t="s">
        <v>103</v>
      </c>
      <c r="E106" s="65">
        <f t="shared" ref="E106" si="22">E107</f>
        <v>0</v>
      </c>
    </row>
    <row r="107" spans="1:5" ht="16.5" thickBot="1">
      <c r="A107" s="224"/>
      <c r="B107" s="233"/>
      <c r="C107" s="123"/>
      <c r="D107" s="124" t="s">
        <v>69</v>
      </c>
      <c r="E107" s="69"/>
    </row>
    <row r="108" spans="1:5" s="8" customFormat="1" ht="24" customHeight="1" thickBot="1">
      <c r="A108" s="224"/>
      <c r="B108" s="22" t="s">
        <v>72</v>
      </c>
      <c r="C108" s="55"/>
      <c r="D108" s="99" t="s">
        <v>73</v>
      </c>
      <c r="E108" s="77">
        <f t="shared" ref="E108" si="23">E109+E110+E114+E115</f>
        <v>0</v>
      </c>
    </row>
    <row r="109" spans="1:5" s="8" customFormat="1" ht="33" customHeight="1">
      <c r="A109" s="224"/>
      <c r="B109" s="23" t="s">
        <v>74</v>
      </c>
      <c r="C109" s="56"/>
      <c r="D109" s="100" t="s">
        <v>75</v>
      </c>
      <c r="E109" s="78">
        <f t="shared" ref="E109" si="24">E110</f>
        <v>0</v>
      </c>
    </row>
    <row r="110" spans="1:5" s="8" customFormat="1" ht="35.25" customHeight="1">
      <c r="A110" s="224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24"/>
      <c r="B111" s="176"/>
      <c r="C111" s="177">
        <v>264</v>
      </c>
      <c r="D111" s="179" t="s">
        <v>131</v>
      </c>
      <c r="E111" s="67"/>
    </row>
    <row r="112" spans="1:5" s="8" customFormat="1">
      <c r="A112" s="234"/>
      <c r="B112" s="178"/>
      <c r="C112" s="177"/>
      <c r="D112" s="182" t="s">
        <v>130</v>
      </c>
      <c r="E112" s="175"/>
    </row>
    <row r="113" spans="1:5" s="8" customFormat="1" ht="31.5">
      <c r="A113" s="224"/>
      <c r="B113" s="180"/>
      <c r="C113" s="186">
        <v>263</v>
      </c>
      <c r="D113" s="187" t="s">
        <v>129</v>
      </c>
      <c r="E113" s="188"/>
    </row>
    <row r="114" spans="1:5" s="8" customFormat="1">
      <c r="A114" s="224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24"/>
      <c r="B115" s="181" t="s">
        <v>133</v>
      </c>
      <c r="C115" s="186"/>
      <c r="D115" s="190" t="s">
        <v>135</v>
      </c>
      <c r="E115" s="188"/>
    </row>
    <row r="116" spans="1:5" ht="17.25" customHeight="1">
      <c r="A116" s="224"/>
      <c r="B116" s="25" t="s">
        <v>11</v>
      </c>
      <c r="C116" s="183"/>
      <c r="D116" s="184" t="s">
        <v>9</v>
      </c>
      <c r="E116" s="185">
        <f>E117</f>
        <v>6.2</v>
      </c>
    </row>
    <row r="117" spans="1:5">
      <c r="A117" s="224"/>
      <c r="B117" s="26" t="s">
        <v>12</v>
      </c>
      <c r="C117" s="58"/>
      <c r="D117" s="102" t="s">
        <v>10</v>
      </c>
      <c r="E117" s="80">
        <f>E118+E122+E126</f>
        <v>6.2</v>
      </c>
    </row>
    <row r="118" spans="1:5">
      <c r="A118" s="224"/>
      <c r="B118" s="235" t="s">
        <v>6</v>
      </c>
      <c r="C118" s="59"/>
      <c r="D118" s="103" t="s">
        <v>29</v>
      </c>
      <c r="E118" s="79">
        <f t="shared" ref="E118" si="25">E119</f>
        <v>0</v>
      </c>
    </row>
    <row r="119" spans="1:5">
      <c r="A119" s="224"/>
      <c r="B119" s="229"/>
      <c r="C119" s="54">
        <v>291</v>
      </c>
      <c r="D119" s="89" t="s">
        <v>101</v>
      </c>
      <c r="E119" s="65">
        <f t="shared" ref="E119" si="26">E120+E121</f>
        <v>0</v>
      </c>
    </row>
    <row r="120" spans="1:5">
      <c r="A120" s="224"/>
      <c r="B120" s="229"/>
      <c r="C120" s="116"/>
      <c r="D120" s="117" t="s">
        <v>77</v>
      </c>
      <c r="E120" s="66"/>
    </row>
    <row r="121" spans="1:5" ht="15.75" customHeight="1">
      <c r="A121" s="224"/>
      <c r="B121" s="236"/>
      <c r="C121" s="118"/>
      <c r="D121" s="117" t="s">
        <v>78</v>
      </c>
      <c r="E121" s="66"/>
    </row>
    <row r="122" spans="1:5">
      <c r="A122" s="105"/>
      <c r="B122" s="235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29"/>
      <c r="C123" s="40">
        <v>291</v>
      </c>
      <c r="D123" s="89" t="s">
        <v>101</v>
      </c>
      <c r="E123" s="65">
        <f t="shared" ref="E123" si="27">E124+E125</f>
        <v>0</v>
      </c>
    </row>
    <row r="124" spans="1:5">
      <c r="A124" s="105"/>
      <c r="B124" s="229"/>
      <c r="C124" s="119"/>
      <c r="D124" s="120" t="s">
        <v>80</v>
      </c>
      <c r="E124" s="81"/>
    </row>
    <row r="125" spans="1:5" ht="31.5">
      <c r="A125" s="105"/>
      <c r="B125" s="236"/>
      <c r="C125" s="121"/>
      <c r="D125" s="117" t="s">
        <v>81</v>
      </c>
      <c r="E125" s="66"/>
    </row>
    <row r="126" spans="1:5">
      <c r="A126" s="105"/>
      <c r="B126" s="235" t="s">
        <v>26</v>
      </c>
      <c r="C126" s="59"/>
      <c r="D126" s="103" t="s">
        <v>82</v>
      </c>
      <c r="E126" s="79">
        <f>E127+E128</f>
        <v>6.2</v>
      </c>
    </row>
    <row r="127" spans="1:5">
      <c r="A127" s="105"/>
      <c r="B127" s="229"/>
      <c r="C127" s="59">
        <v>295</v>
      </c>
      <c r="D127" s="165" t="s">
        <v>136</v>
      </c>
      <c r="E127" s="79">
        <v>6.2</v>
      </c>
    </row>
    <row r="128" spans="1:5">
      <c r="A128" s="105"/>
      <c r="B128" s="229"/>
      <c r="C128" s="40">
        <v>297</v>
      </c>
      <c r="D128" s="89" t="s">
        <v>100</v>
      </c>
      <c r="E128" s="65">
        <f t="shared" ref="E128" si="28">E129+E130</f>
        <v>0</v>
      </c>
    </row>
    <row r="129" spans="1:5">
      <c r="A129" s="105"/>
      <c r="B129" s="229"/>
      <c r="C129" s="119"/>
      <c r="D129" s="120" t="s">
        <v>83</v>
      </c>
      <c r="E129" s="66"/>
    </row>
    <row r="130" spans="1:5" ht="32.25" thickBot="1">
      <c r="A130" s="105"/>
      <c r="B130" s="237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2528.8000000000002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118:B121"/>
    <mergeCell ref="B122:B125"/>
    <mergeCell ref="B126:B130"/>
    <mergeCell ref="B59:B107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workbookViewId="0">
      <selection activeCell="A3" sqref="A3:E3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08" t="s">
        <v>137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39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141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114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 t="s">
        <v>24</v>
      </c>
      <c r="B13" s="19">
        <v>100</v>
      </c>
      <c r="C13" s="28"/>
      <c r="D13" s="83" t="s">
        <v>34</v>
      </c>
      <c r="E13" s="196">
        <f>E14</f>
        <v>718.29000000000008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195">
        <f>E15+E20+E31</f>
        <v>718.29000000000008</v>
      </c>
    </row>
    <row r="15" spans="1:5" ht="21.75" customHeight="1">
      <c r="A15" s="224"/>
      <c r="B15" s="226">
        <v>111</v>
      </c>
      <c r="C15" s="29"/>
      <c r="D15" s="85" t="s">
        <v>33</v>
      </c>
      <c r="E15" s="198">
        <f>E16</f>
        <v>551.69000000000005</v>
      </c>
    </row>
    <row r="16" spans="1:5" ht="15.75" customHeight="1">
      <c r="A16" s="224"/>
      <c r="B16" s="227"/>
      <c r="C16" s="30">
        <v>211</v>
      </c>
      <c r="D16" s="86" t="s">
        <v>41</v>
      </c>
      <c r="E16" s="199">
        <f>SUM(E17:E18)</f>
        <v>551.69000000000005</v>
      </c>
    </row>
    <row r="17" spans="1:5" ht="29.25" customHeight="1" thickBot="1">
      <c r="A17" s="224"/>
      <c r="B17" s="227"/>
      <c r="C17" s="135"/>
      <c r="D17" s="87" t="s">
        <v>22</v>
      </c>
      <c r="E17" s="197">
        <v>551.69000000000005</v>
      </c>
    </row>
    <row r="18" spans="1:5">
      <c r="A18" s="224"/>
      <c r="B18" s="228"/>
      <c r="C18" s="115"/>
      <c r="D18" s="87" t="s">
        <v>97</v>
      </c>
      <c r="E18" s="65"/>
    </row>
    <row r="19" spans="1:5" ht="21.75" customHeight="1" thickBot="1">
      <c r="A19" s="224"/>
      <c r="B19" s="111"/>
      <c r="C19" s="35"/>
      <c r="D19" s="113" t="s">
        <v>98</v>
      </c>
      <c r="E19" s="114"/>
    </row>
    <row r="20" spans="1:5" ht="31.5" customHeight="1">
      <c r="A20" s="224"/>
      <c r="B20" s="229" t="s">
        <v>85</v>
      </c>
      <c r="C20" s="112"/>
      <c r="D20" s="88" t="s">
        <v>35</v>
      </c>
      <c r="E20" s="70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24"/>
      <c r="B22" s="229"/>
      <c r="C22" s="32"/>
      <c r="D22" s="90" t="s">
        <v>42</v>
      </c>
      <c r="E22" s="66"/>
    </row>
    <row r="23" spans="1:5" ht="47.25">
      <c r="A23" s="224"/>
      <c r="B23" s="229"/>
      <c r="C23" s="40">
        <v>222</v>
      </c>
      <c r="D23" s="87" t="s">
        <v>111</v>
      </c>
      <c r="E23" s="65"/>
    </row>
    <row r="24" spans="1:5">
      <c r="A24" s="224"/>
      <c r="B24" s="229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65"/>
    </row>
    <row r="26" spans="1:5">
      <c r="A26" s="224"/>
      <c r="B26" s="229"/>
      <c r="C26" s="40"/>
      <c r="D26" s="117" t="s">
        <v>110</v>
      </c>
      <c r="E26" s="65"/>
    </row>
    <row r="27" spans="1:5">
      <c r="A27" s="224"/>
      <c r="B27" s="229"/>
      <c r="C27" s="128">
        <v>262</v>
      </c>
      <c r="D27" s="127" t="s">
        <v>94</v>
      </c>
      <c r="E27" s="133"/>
    </row>
    <row r="28" spans="1:5">
      <c r="A28" s="224"/>
      <c r="B28" s="229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71"/>
    </row>
    <row r="30" spans="1:5" ht="16.5" thickBot="1">
      <c r="A30" s="224"/>
      <c r="B30" s="163"/>
      <c r="C30" s="125"/>
      <c r="D30" s="174"/>
      <c r="E30" s="175"/>
    </row>
    <row r="31" spans="1:5" ht="30" customHeight="1">
      <c r="A31" s="224"/>
      <c r="B31" s="230" t="s">
        <v>86</v>
      </c>
      <c r="C31" s="38"/>
      <c r="D31" s="85" t="s">
        <v>88</v>
      </c>
      <c r="E31" s="200">
        <f>SUM(E32)</f>
        <v>166.6</v>
      </c>
    </row>
    <row r="32" spans="1:5" ht="16.5" thickBot="1">
      <c r="A32" s="224"/>
      <c r="B32" s="229"/>
      <c r="C32" s="34">
        <v>213</v>
      </c>
      <c r="D32" s="92" t="s">
        <v>109</v>
      </c>
      <c r="E32" s="201">
        <v>166.6</v>
      </c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0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24"/>
      <c r="B38" s="232"/>
      <c r="C38" s="41"/>
      <c r="D38" s="87" t="s">
        <v>50</v>
      </c>
      <c r="E38" s="66"/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228</v>
      </c>
      <c r="D45" s="127" t="s">
        <v>115</v>
      </c>
      <c r="E45" s="65">
        <f>E46</f>
        <v>0</v>
      </c>
    </row>
    <row r="46" spans="1:5">
      <c r="A46" s="224"/>
      <c r="B46" s="232"/>
      <c r="C46" s="131"/>
      <c r="D46" s="150" t="s">
        <v>116</v>
      </c>
      <c r="E46" s="66"/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>
      <c r="A52" s="224"/>
      <c r="B52" s="232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24"/>
      <c r="B53" s="232"/>
      <c r="C53" s="131"/>
      <c r="D53" s="137" t="s">
        <v>14</v>
      </c>
      <c r="E53" s="142"/>
    </row>
    <row r="54" spans="1:5" ht="16.5" thickBot="1">
      <c r="A54" s="224"/>
      <c r="B54" s="232"/>
      <c r="C54" s="131">
        <v>350</v>
      </c>
      <c r="D54" s="138" t="s">
        <v>112</v>
      </c>
      <c r="E54" s="133">
        <f t="shared" ref="E54" si="9">E55+E57</f>
        <v>0</v>
      </c>
    </row>
    <row r="55" spans="1:5" hidden="1">
      <c r="A55" s="224"/>
      <c r="B55" s="232"/>
      <c r="C55" s="40"/>
      <c r="D55" s="139"/>
      <c r="E55" s="133"/>
    </row>
    <row r="56" spans="1:5" hidden="1">
      <c r="A56" s="224"/>
      <c r="B56" s="232"/>
      <c r="C56" s="40"/>
      <c r="D56" s="140"/>
      <c r="E56" s="66"/>
    </row>
    <row r="57" spans="1:5" hidden="1">
      <c r="A57" s="224"/>
      <c r="B57" s="232"/>
      <c r="C57" s="40"/>
      <c r="D57" s="141"/>
      <c r="E57" s="65"/>
    </row>
    <row r="58" spans="1:5" ht="49.5" hidden="1" customHeight="1" thickBot="1">
      <c r="A58" s="225"/>
      <c r="B58" s="233"/>
      <c r="C58" s="107"/>
      <c r="D58" s="145"/>
      <c r="E58" s="146"/>
    </row>
    <row r="59" spans="1:5" ht="15.75" customHeight="1" thickBot="1">
      <c r="A59" s="223" t="s">
        <v>24</v>
      </c>
      <c r="B59" s="230" t="s">
        <v>5</v>
      </c>
      <c r="C59" s="48"/>
      <c r="D59" s="147" t="s">
        <v>38</v>
      </c>
      <c r="E59" s="148">
        <f>E60+E89</f>
        <v>0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E61+E64+E67+E70+E73+E76+E83+E85</f>
        <v>0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10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1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2">E68+E69</f>
        <v>0</v>
      </c>
    </row>
    <row r="68" spans="1:5">
      <c r="A68" s="224"/>
      <c r="B68" s="229"/>
      <c r="C68" s="50"/>
      <c r="D68" s="154" t="s">
        <v>64</v>
      </c>
      <c r="E68" s="66"/>
    </row>
    <row r="69" spans="1:5">
      <c r="A69" s="224"/>
      <c r="B69" s="229"/>
      <c r="C69" s="52"/>
      <c r="D69" s="154" t="s">
        <v>65</v>
      </c>
      <c r="E69" s="66"/>
    </row>
    <row r="70" spans="1:5">
      <c r="A70" s="224"/>
      <c r="B70" s="229"/>
      <c r="C70" s="30">
        <v>224</v>
      </c>
      <c r="D70" s="153" t="s">
        <v>52</v>
      </c>
      <c r="E70" s="65">
        <f t="shared" ref="E70" si="13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4">E74+E75</f>
        <v>0</v>
      </c>
    </row>
    <row r="74" spans="1:5">
      <c r="A74" s="224"/>
      <c r="B74" s="229"/>
      <c r="C74" s="50"/>
      <c r="D74" s="156" t="s">
        <v>16</v>
      </c>
      <c r="E74" s="66"/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30">
        <v>226</v>
      </c>
      <c r="D76" s="153" t="s">
        <v>46</v>
      </c>
      <c r="E76" s="65">
        <f t="shared" ref="E76" si="15">E77+E78+E79+E80</f>
        <v>0</v>
      </c>
    </row>
    <row r="77" spans="1:5">
      <c r="A77" s="224"/>
      <c r="B77" s="229"/>
      <c r="C77" s="122"/>
      <c r="D77" s="157" t="s">
        <v>18</v>
      </c>
      <c r="E77" s="66"/>
    </row>
    <row r="78" spans="1:5" ht="31.5">
      <c r="A78" s="224"/>
      <c r="B78" s="229"/>
      <c r="C78" s="46"/>
      <c r="D78" s="157" t="s">
        <v>96</v>
      </c>
      <c r="E78" s="66"/>
    </row>
    <row r="79" spans="1:5">
      <c r="A79" s="224"/>
      <c r="B79" s="229"/>
      <c r="C79" s="46"/>
      <c r="D79" s="154" t="s">
        <v>67</v>
      </c>
      <c r="E79" s="66"/>
    </row>
    <row r="80" spans="1:5" ht="31.5">
      <c r="A80" s="224"/>
      <c r="B80" s="229"/>
      <c r="C80" s="46"/>
      <c r="D80" s="158" t="s">
        <v>68</v>
      </c>
      <c r="E80" s="66"/>
    </row>
    <row r="81" spans="1:5">
      <c r="A81" s="224"/>
      <c r="B81" s="229"/>
      <c r="C81" s="46"/>
      <c r="D81" s="173" t="s">
        <v>124</v>
      </c>
      <c r="E81" s="66"/>
    </row>
    <row r="82" spans="1:5">
      <c r="A82" s="224"/>
      <c r="B82" s="229"/>
      <c r="C82" s="46"/>
      <c r="D82" s="173" t="s">
        <v>125</v>
      </c>
      <c r="E82" s="66"/>
    </row>
    <row r="83" spans="1:5">
      <c r="A83" s="224"/>
      <c r="B83" s="229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24"/>
      <c r="B84" s="229"/>
      <c r="C84" s="46"/>
      <c r="D84" s="159" t="s">
        <v>17</v>
      </c>
      <c r="E84" s="146"/>
    </row>
    <row r="85" spans="1:5">
      <c r="A85" s="224"/>
      <c r="B85" s="229"/>
      <c r="C85" s="129">
        <v>228</v>
      </c>
      <c r="D85" s="160" t="s">
        <v>115</v>
      </c>
      <c r="E85" s="65">
        <f>E86</f>
        <v>0</v>
      </c>
    </row>
    <row r="86" spans="1:5" ht="32.25" thickBot="1">
      <c r="A86" s="224"/>
      <c r="B86" s="229"/>
      <c r="C86" s="162"/>
      <c r="D86" s="161" t="s">
        <v>117</v>
      </c>
      <c r="E86" s="151"/>
    </row>
    <row r="87" spans="1:5" ht="30.75" thickBot="1">
      <c r="A87" s="224"/>
      <c r="B87" s="229"/>
      <c r="C87" s="162"/>
      <c r="D87" s="170" t="s">
        <v>127</v>
      </c>
      <c r="E87" s="151"/>
    </row>
    <row r="88" spans="1:5" ht="67.150000000000006" customHeight="1" thickBot="1">
      <c r="A88" s="224"/>
      <c r="B88" s="229"/>
      <c r="C88" s="162"/>
      <c r="D88" s="174" t="s">
        <v>126</v>
      </c>
      <c r="E88" s="151"/>
    </row>
    <row r="89" spans="1:5" ht="16.5" thickBot="1">
      <c r="A89" s="224"/>
      <c r="B89" s="229"/>
      <c r="C89" s="143">
        <v>300</v>
      </c>
      <c r="D89" s="144" t="s">
        <v>0</v>
      </c>
      <c r="E89" s="75">
        <f t="shared" ref="E89" si="17">E90+E92+E93+E94+E95+E97+E98+E100+E104+E106</f>
        <v>0</v>
      </c>
    </row>
    <row r="90" spans="1:5">
      <c r="A90" s="224"/>
      <c r="B90" s="229"/>
      <c r="C90" s="53">
        <v>310</v>
      </c>
      <c r="D90" s="98" t="s">
        <v>56</v>
      </c>
      <c r="E90" s="76">
        <f t="shared" ref="E90" si="18">E91</f>
        <v>0</v>
      </c>
    </row>
    <row r="91" spans="1:5">
      <c r="A91" s="224"/>
      <c r="B91" s="229"/>
      <c r="C91" s="44"/>
      <c r="D91" s="91" t="s">
        <v>70</v>
      </c>
      <c r="E91" s="66"/>
    </row>
    <row r="92" spans="1:5">
      <c r="A92" s="224"/>
      <c r="B92" s="229"/>
      <c r="C92" s="40">
        <v>340</v>
      </c>
      <c r="D92" s="96" t="s">
        <v>71</v>
      </c>
      <c r="E92" s="65">
        <f t="shared" ref="E92" si="19">E95+E98+E100+E106</f>
        <v>0</v>
      </c>
    </row>
    <row r="93" spans="1:5" ht="31.5">
      <c r="A93" s="224"/>
      <c r="B93" s="229"/>
      <c r="C93" s="40">
        <v>341</v>
      </c>
      <c r="D93" s="164" t="s">
        <v>122</v>
      </c>
      <c r="E93" s="65"/>
    </row>
    <row r="94" spans="1:5">
      <c r="A94" s="224"/>
      <c r="B94" s="229"/>
      <c r="C94" s="40">
        <v>342</v>
      </c>
      <c r="D94" s="168" t="s">
        <v>119</v>
      </c>
      <c r="E94" s="65"/>
    </row>
    <row r="95" spans="1:5">
      <c r="A95" s="224"/>
      <c r="B95" s="229"/>
      <c r="C95" s="129">
        <v>343</v>
      </c>
      <c r="D95" s="96" t="s">
        <v>107</v>
      </c>
      <c r="E95" s="65">
        <f t="shared" ref="E95" si="20">E96</f>
        <v>0</v>
      </c>
    </row>
    <row r="96" spans="1:5">
      <c r="A96" s="224"/>
      <c r="B96" s="229"/>
      <c r="C96" s="130"/>
      <c r="D96" s="117" t="s">
        <v>93</v>
      </c>
      <c r="E96" s="65"/>
    </row>
    <row r="97" spans="1:5">
      <c r="A97" s="224"/>
      <c r="B97" s="229"/>
      <c r="C97" s="167">
        <v>344</v>
      </c>
      <c r="D97" s="166" t="s">
        <v>120</v>
      </c>
      <c r="E97" s="65"/>
    </row>
    <row r="98" spans="1:5" ht="14.25" customHeight="1">
      <c r="A98" s="224"/>
      <c r="B98" s="229"/>
      <c r="C98" s="40">
        <v>345</v>
      </c>
      <c r="D98" s="96" t="s">
        <v>104</v>
      </c>
      <c r="E98" s="65">
        <f t="shared" ref="E98" si="21">E99</f>
        <v>0</v>
      </c>
    </row>
    <row r="99" spans="1:5">
      <c r="A99" s="224"/>
      <c r="B99" s="229"/>
      <c r="C99" s="119"/>
      <c r="D99" s="120" t="s">
        <v>91</v>
      </c>
      <c r="E99" s="65"/>
    </row>
    <row r="100" spans="1:5" ht="15.75" customHeight="1">
      <c r="A100" s="224"/>
      <c r="B100" s="229"/>
      <c r="C100" s="40">
        <v>346</v>
      </c>
      <c r="D100" s="96" t="s">
        <v>105</v>
      </c>
      <c r="E100" s="65">
        <f t="shared" ref="E100" si="22">E101+E102+E103</f>
        <v>0</v>
      </c>
    </row>
    <row r="101" spans="1:5">
      <c r="A101" s="224"/>
      <c r="B101" s="229"/>
      <c r="C101" s="119"/>
      <c r="D101" s="117" t="s">
        <v>90</v>
      </c>
      <c r="E101" s="65"/>
    </row>
    <row r="102" spans="1:5" ht="63">
      <c r="A102" s="224"/>
      <c r="B102" s="232"/>
      <c r="C102" s="125"/>
      <c r="D102" s="150" t="s">
        <v>118</v>
      </c>
      <c r="E102" s="65"/>
    </row>
    <row r="103" spans="1:5" ht="34.5" customHeight="1">
      <c r="A103" s="224"/>
      <c r="B103" s="232"/>
      <c r="C103" s="134"/>
      <c r="D103" s="91" t="s">
        <v>92</v>
      </c>
      <c r="E103" s="66"/>
    </row>
    <row r="104" spans="1:5" ht="22.15" customHeight="1">
      <c r="A104" s="224"/>
      <c r="B104" s="232"/>
      <c r="C104" s="171">
        <v>347</v>
      </c>
      <c r="D104" s="172" t="s">
        <v>121</v>
      </c>
      <c r="E104" s="66"/>
    </row>
    <row r="105" spans="1:5" ht="43.9" customHeight="1">
      <c r="A105" s="224"/>
      <c r="B105" s="232"/>
      <c r="C105" s="169"/>
      <c r="D105" s="170" t="s">
        <v>123</v>
      </c>
      <c r="E105" s="66"/>
    </row>
    <row r="106" spans="1:5" ht="31.5" customHeight="1">
      <c r="A106" s="224"/>
      <c r="B106" s="232"/>
      <c r="C106" s="40">
        <v>349</v>
      </c>
      <c r="D106" s="96" t="s">
        <v>103</v>
      </c>
      <c r="E106" s="65">
        <f t="shared" ref="E106" si="23">E107</f>
        <v>0</v>
      </c>
    </row>
    <row r="107" spans="1:5" ht="16.5" thickBot="1">
      <c r="A107" s="224"/>
      <c r="B107" s="233"/>
      <c r="C107" s="123"/>
      <c r="D107" s="124" t="s">
        <v>69</v>
      </c>
      <c r="E107" s="69"/>
    </row>
    <row r="108" spans="1:5" s="8" customFormat="1" ht="24" customHeight="1" thickBot="1">
      <c r="A108" s="224"/>
      <c r="B108" s="22" t="s">
        <v>72</v>
      </c>
      <c r="C108" s="55"/>
      <c r="D108" s="99" t="s">
        <v>73</v>
      </c>
      <c r="E108" s="77">
        <f t="shared" ref="E108" si="24">E109+E110+E114+E115</f>
        <v>0</v>
      </c>
    </row>
    <row r="109" spans="1:5" s="8" customFormat="1" ht="33" customHeight="1">
      <c r="A109" s="224"/>
      <c r="B109" s="23" t="s">
        <v>74</v>
      </c>
      <c r="C109" s="56"/>
      <c r="D109" s="100" t="s">
        <v>75</v>
      </c>
      <c r="E109" s="78">
        <f t="shared" ref="E109" si="25">E110</f>
        <v>0</v>
      </c>
    </row>
    <row r="110" spans="1:5" s="8" customFormat="1" ht="35.25" customHeight="1">
      <c r="A110" s="224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24"/>
      <c r="B111" s="176"/>
      <c r="C111" s="177">
        <v>264</v>
      </c>
      <c r="D111" s="179" t="s">
        <v>131</v>
      </c>
      <c r="E111" s="67"/>
    </row>
    <row r="112" spans="1:5" s="8" customFormat="1">
      <c r="A112" s="234"/>
      <c r="B112" s="178"/>
      <c r="C112" s="177"/>
      <c r="D112" s="182" t="s">
        <v>130</v>
      </c>
      <c r="E112" s="175"/>
    </row>
    <row r="113" spans="1:5" s="8" customFormat="1" ht="31.5">
      <c r="A113" s="224"/>
      <c r="B113" s="180"/>
      <c r="C113" s="186">
        <v>263</v>
      </c>
      <c r="D113" s="187" t="s">
        <v>129</v>
      </c>
      <c r="E113" s="188"/>
    </row>
    <row r="114" spans="1:5" s="8" customFormat="1">
      <c r="A114" s="224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24"/>
      <c r="B115" s="181" t="s">
        <v>133</v>
      </c>
      <c r="C115" s="186"/>
      <c r="D115" s="190" t="s">
        <v>135</v>
      </c>
      <c r="E115" s="188"/>
    </row>
    <row r="116" spans="1:5" ht="17.25" customHeight="1">
      <c r="A116" s="224"/>
      <c r="B116" s="25" t="s">
        <v>11</v>
      </c>
      <c r="C116" s="183"/>
      <c r="D116" s="184" t="s">
        <v>9</v>
      </c>
      <c r="E116" s="185">
        <f>E117</f>
        <v>0</v>
      </c>
    </row>
    <row r="117" spans="1:5">
      <c r="A117" s="224"/>
      <c r="B117" s="26" t="s">
        <v>12</v>
      </c>
      <c r="C117" s="58"/>
      <c r="D117" s="102" t="s">
        <v>10</v>
      </c>
      <c r="E117" s="80">
        <f>E118+E122+E126</f>
        <v>0</v>
      </c>
    </row>
    <row r="118" spans="1:5">
      <c r="A118" s="224"/>
      <c r="B118" s="235" t="s">
        <v>6</v>
      </c>
      <c r="C118" s="59"/>
      <c r="D118" s="103" t="s">
        <v>29</v>
      </c>
      <c r="E118" s="79">
        <f t="shared" ref="E118" si="26">E119</f>
        <v>0</v>
      </c>
    </row>
    <row r="119" spans="1:5">
      <c r="A119" s="224"/>
      <c r="B119" s="229"/>
      <c r="C119" s="54">
        <v>291</v>
      </c>
      <c r="D119" s="89" t="s">
        <v>101</v>
      </c>
      <c r="E119" s="65">
        <f t="shared" ref="E119" si="27">E120+E121</f>
        <v>0</v>
      </c>
    </row>
    <row r="120" spans="1:5">
      <c r="A120" s="224"/>
      <c r="B120" s="229"/>
      <c r="C120" s="116"/>
      <c r="D120" s="117" t="s">
        <v>77</v>
      </c>
      <c r="E120" s="66"/>
    </row>
    <row r="121" spans="1:5" ht="15.75" customHeight="1">
      <c r="A121" s="224"/>
      <c r="B121" s="236"/>
      <c r="C121" s="118"/>
      <c r="D121" s="117" t="s">
        <v>78</v>
      </c>
      <c r="E121" s="66"/>
    </row>
    <row r="122" spans="1:5">
      <c r="A122" s="105"/>
      <c r="B122" s="235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29"/>
      <c r="C123" s="40">
        <v>291</v>
      </c>
      <c r="D123" s="89" t="s">
        <v>101</v>
      </c>
      <c r="E123" s="65">
        <f t="shared" ref="E123" si="28">E124+E125</f>
        <v>0</v>
      </c>
    </row>
    <row r="124" spans="1:5">
      <c r="A124" s="105"/>
      <c r="B124" s="229"/>
      <c r="C124" s="119"/>
      <c r="D124" s="120" t="s">
        <v>80</v>
      </c>
      <c r="E124" s="81"/>
    </row>
    <row r="125" spans="1:5" ht="31.5">
      <c r="A125" s="105"/>
      <c r="B125" s="236"/>
      <c r="C125" s="121"/>
      <c r="D125" s="117" t="s">
        <v>81</v>
      </c>
      <c r="E125" s="66"/>
    </row>
    <row r="126" spans="1:5">
      <c r="A126" s="105"/>
      <c r="B126" s="235" t="s">
        <v>26</v>
      </c>
      <c r="C126" s="59"/>
      <c r="D126" s="103" t="s">
        <v>82</v>
      </c>
      <c r="E126" s="79">
        <f>E127+E128</f>
        <v>0</v>
      </c>
    </row>
    <row r="127" spans="1:5">
      <c r="A127" s="105"/>
      <c r="B127" s="229"/>
      <c r="C127" s="59">
        <v>295</v>
      </c>
      <c r="D127" s="165" t="s">
        <v>136</v>
      </c>
      <c r="E127" s="79"/>
    </row>
    <row r="128" spans="1:5">
      <c r="A128" s="105"/>
      <c r="B128" s="229"/>
      <c r="C128" s="40">
        <v>297</v>
      </c>
      <c r="D128" s="89" t="s">
        <v>100</v>
      </c>
      <c r="E128" s="65">
        <f t="shared" ref="E128" si="29">E129+E130</f>
        <v>0</v>
      </c>
    </row>
    <row r="129" spans="1:5">
      <c r="A129" s="105"/>
      <c r="B129" s="229"/>
      <c r="C129" s="119"/>
      <c r="D129" s="120" t="s">
        <v>83</v>
      </c>
      <c r="E129" s="66"/>
    </row>
    <row r="130" spans="1:5" ht="32.25" thickBot="1">
      <c r="A130" s="105"/>
      <c r="B130" s="237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718.29000000000008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59:B107"/>
    <mergeCell ref="B118:B121"/>
    <mergeCell ref="B122:B125"/>
    <mergeCell ref="B126:B130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10" workbookViewId="0">
      <selection activeCell="G14" sqref="G1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08" t="s">
        <v>139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39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142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140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 t="s">
        <v>24</v>
      </c>
      <c r="B13" s="19">
        <v>100</v>
      </c>
      <c r="C13" s="28"/>
      <c r="D13" s="83" t="s">
        <v>34</v>
      </c>
      <c r="E13" s="62">
        <f>E14</f>
        <v>0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63">
        <f>E15+E20+E31</f>
        <v>0</v>
      </c>
    </row>
    <row r="15" spans="1:5" ht="21.75" customHeight="1">
      <c r="A15" s="224"/>
      <c r="B15" s="226">
        <v>111</v>
      </c>
      <c r="C15" s="29"/>
      <c r="D15" s="85" t="s">
        <v>33</v>
      </c>
      <c r="E15" s="64">
        <f>E16</f>
        <v>0</v>
      </c>
    </row>
    <row r="16" spans="1:5" ht="15.75" customHeight="1">
      <c r="A16" s="224"/>
      <c r="B16" s="227"/>
      <c r="C16" s="30">
        <v>211</v>
      </c>
      <c r="D16" s="86" t="s">
        <v>41</v>
      </c>
      <c r="E16" s="65">
        <f>SUM(E17:E18)</f>
        <v>0</v>
      </c>
    </row>
    <row r="17" spans="1:5" ht="29.25" customHeight="1">
      <c r="A17" s="224"/>
      <c r="B17" s="227"/>
      <c r="C17" s="135"/>
      <c r="D17" s="87" t="s">
        <v>22</v>
      </c>
      <c r="E17" s="66"/>
    </row>
    <row r="18" spans="1:5">
      <c r="A18" s="224"/>
      <c r="B18" s="228"/>
      <c r="C18" s="115"/>
      <c r="D18" s="87" t="s">
        <v>97</v>
      </c>
      <c r="E18" s="65"/>
    </row>
    <row r="19" spans="1:5" ht="21.75" customHeight="1" thickBot="1">
      <c r="A19" s="224"/>
      <c r="B19" s="111"/>
      <c r="C19" s="35"/>
      <c r="D19" s="113" t="s">
        <v>98</v>
      </c>
      <c r="E19" s="114"/>
    </row>
    <row r="20" spans="1:5" ht="31.5" customHeight="1">
      <c r="A20" s="224"/>
      <c r="B20" s="229" t="s">
        <v>85</v>
      </c>
      <c r="C20" s="112"/>
      <c r="D20" s="88" t="s">
        <v>35</v>
      </c>
      <c r="E20" s="70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24"/>
      <c r="B22" s="229"/>
      <c r="C22" s="32"/>
      <c r="D22" s="90" t="s">
        <v>42</v>
      </c>
      <c r="E22" s="66"/>
    </row>
    <row r="23" spans="1:5" ht="47.25">
      <c r="A23" s="224"/>
      <c r="B23" s="229"/>
      <c r="C23" s="40">
        <v>222</v>
      </c>
      <c r="D23" s="87" t="s">
        <v>111</v>
      </c>
      <c r="E23" s="65"/>
    </row>
    <row r="24" spans="1:5">
      <c r="A24" s="224"/>
      <c r="B24" s="229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65"/>
    </row>
    <row r="26" spans="1:5">
      <c r="A26" s="224"/>
      <c r="B26" s="229"/>
      <c r="C26" s="40"/>
      <c r="D26" s="117" t="s">
        <v>110</v>
      </c>
      <c r="E26" s="65"/>
    </row>
    <row r="27" spans="1:5">
      <c r="A27" s="224"/>
      <c r="B27" s="229"/>
      <c r="C27" s="128">
        <v>262</v>
      </c>
      <c r="D27" s="127" t="s">
        <v>94</v>
      </c>
      <c r="E27" s="133"/>
    </row>
    <row r="28" spans="1:5">
      <c r="A28" s="224"/>
      <c r="B28" s="229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71"/>
    </row>
    <row r="30" spans="1:5" ht="16.5" thickBot="1">
      <c r="A30" s="224"/>
      <c r="B30" s="163"/>
      <c r="C30" s="125"/>
      <c r="D30" s="194"/>
      <c r="E30" s="175"/>
    </row>
    <row r="31" spans="1:5" ht="30" customHeight="1">
      <c r="A31" s="224"/>
      <c r="B31" s="230" t="s">
        <v>86</v>
      </c>
      <c r="C31" s="38"/>
      <c r="D31" s="85" t="s">
        <v>88</v>
      </c>
      <c r="E31" s="68">
        <f>SUM(E32)</f>
        <v>0</v>
      </c>
    </row>
    <row r="32" spans="1:5" ht="16.5" thickBot="1">
      <c r="A32" s="224"/>
      <c r="B32" s="229"/>
      <c r="C32" s="34">
        <v>213</v>
      </c>
      <c r="D32" s="92" t="s">
        <v>109</v>
      </c>
      <c r="E32" s="71"/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0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24"/>
      <c r="B38" s="232"/>
      <c r="C38" s="41"/>
      <c r="D38" s="87" t="s">
        <v>50</v>
      </c>
      <c r="E38" s="66"/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228</v>
      </c>
      <c r="D45" s="127" t="s">
        <v>115</v>
      </c>
      <c r="E45" s="65">
        <f>E46</f>
        <v>0</v>
      </c>
    </row>
    <row r="46" spans="1:5">
      <c r="A46" s="224"/>
      <c r="B46" s="232"/>
      <c r="C46" s="131"/>
      <c r="D46" s="150" t="s">
        <v>116</v>
      </c>
      <c r="E46" s="66"/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>
      <c r="A52" s="224"/>
      <c r="B52" s="232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24"/>
      <c r="B53" s="232"/>
      <c r="C53" s="131"/>
      <c r="D53" s="137" t="s">
        <v>14</v>
      </c>
      <c r="E53" s="142"/>
    </row>
    <row r="54" spans="1:5" ht="16.5" thickBot="1">
      <c r="A54" s="224"/>
      <c r="B54" s="232"/>
      <c r="C54" s="131"/>
      <c r="D54" s="138"/>
      <c r="E54" s="133"/>
    </row>
    <row r="55" spans="1:5" ht="27.6" hidden="1" customHeight="1">
      <c r="A55" s="224"/>
      <c r="B55" s="232"/>
      <c r="C55" s="40"/>
      <c r="D55" s="139"/>
      <c r="E55" s="133"/>
    </row>
    <row r="56" spans="1:5" hidden="1">
      <c r="A56" s="224"/>
      <c r="B56" s="232"/>
      <c r="C56" s="40"/>
      <c r="D56" s="140"/>
      <c r="E56" s="66"/>
    </row>
    <row r="57" spans="1:5" ht="34.15" hidden="1" customHeight="1">
      <c r="A57" s="224"/>
      <c r="B57" s="232"/>
      <c r="C57" s="40"/>
      <c r="D57" s="141"/>
      <c r="E57" s="65"/>
    </row>
    <row r="58" spans="1:5" ht="33.6" hidden="1" customHeight="1" thickBot="1">
      <c r="A58" s="225"/>
      <c r="B58" s="233"/>
      <c r="C58" s="107"/>
      <c r="D58" s="145"/>
      <c r="E58" s="146"/>
    </row>
    <row r="59" spans="1:5" ht="15.75" customHeight="1" thickBot="1">
      <c r="A59" s="223" t="s">
        <v>24</v>
      </c>
      <c r="B59" s="230" t="s">
        <v>5</v>
      </c>
      <c r="C59" s="48"/>
      <c r="D59" s="147" t="s">
        <v>38</v>
      </c>
      <c r="E59" s="148">
        <f>E60+E90</f>
        <v>0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E61+E64+E67+E70+E73+E77+E84+E86</f>
        <v>0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9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0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1">E68+E69</f>
        <v>0</v>
      </c>
    </row>
    <row r="68" spans="1:5">
      <c r="A68" s="224"/>
      <c r="B68" s="229"/>
      <c r="C68" s="50"/>
      <c r="D68" s="154" t="s">
        <v>64</v>
      </c>
      <c r="E68" s="66"/>
    </row>
    <row r="69" spans="1:5">
      <c r="A69" s="224"/>
      <c r="B69" s="229"/>
      <c r="C69" s="52"/>
      <c r="D69" s="154" t="s">
        <v>65</v>
      </c>
      <c r="E69" s="66"/>
    </row>
    <row r="70" spans="1:5">
      <c r="A70" s="224"/>
      <c r="B70" s="229"/>
      <c r="C70" s="30">
        <v>224</v>
      </c>
      <c r="D70" s="153" t="s">
        <v>52</v>
      </c>
      <c r="E70" s="65">
        <f t="shared" ref="E70" si="12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3">E74+E75</f>
        <v>0</v>
      </c>
    </row>
    <row r="74" spans="1:5">
      <c r="A74" s="224"/>
      <c r="B74" s="229"/>
      <c r="C74" s="50"/>
      <c r="D74" s="156" t="s">
        <v>16</v>
      </c>
      <c r="E74" s="66"/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51"/>
      <c r="D76" s="156" t="s">
        <v>125</v>
      </c>
      <c r="E76" s="66"/>
    </row>
    <row r="77" spans="1:5">
      <c r="A77" s="224"/>
      <c r="B77" s="229"/>
      <c r="C77" s="30">
        <v>226</v>
      </c>
      <c r="D77" s="153" t="s">
        <v>46</v>
      </c>
      <c r="E77" s="65">
        <f t="shared" ref="E77" si="14">E78+E79+E80+E81</f>
        <v>0</v>
      </c>
    </row>
    <row r="78" spans="1:5">
      <c r="A78" s="224"/>
      <c r="B78" s="229"/>
      <c r="C78" s="122"/>
      <c r="D78" s="157" t="s">
        <v>18</v>
      </c>
      <c r="E78" s="66"/>
    </row>
    <row r="79" spans="1:5" ht="31.5">
      <c r="A79" s="224"/>
      <c r="B79" s="229"/>
      <c r="C79" s="46"/>
      <c r="D79" s="157" t="s">
        <v>96</v>
      </c>
      <c r="E79" s="66"/>
    </row>
    <row r="80" spans="1:5">
      <c r="A80" s="224"/>
      <c r="B80" s="229"/>
      <c r="C80" s="46"/>
      <c r="D80" s="154" t="s">
        <v>67</v>
      </c>
      <c r="E80" s="66"/>
    </row>
    <row r="81" spans="1:5" ht="31.5">
      <c r="A81" s="224"/>
      <c r="B81" s="229"/>
      <c r="C81" s="191"/>
      <c r="D81" s="150" t="s">
        <v>68</v>
      </c>
      <c r="E81" s="192"/>
    </row>
    <row r="82" spans="1:5">
      <c r="A82" s="224"/>
      <c r="B82" s="229"/>
      <c r="C82" s="191"/>
      <c r="D82" s="193" t="s">
        <v>124</v>
      </c>
      <c r="E82" s="192"/>
    </row>
    <row r="83" spans="1:5">
      <c r="A83" s="224"/>
      <c r="B83" s="229"/>
      <c r="C83" s="191"/>
      <c r="D83" s="193" t="s">
        <v>125</v>
      </c>
      <c r="E83" s="192"/>
    </row>
    <row r="84" spans="1:5">
      <c r="A84" s="224"/>
      <c r="B84" s="229"/>
      <c r="C84" s="30">
        <v>227</v>
      </c>
      <c r="D84" s="153" t="s">
        <v>102</v>
      </c>
      <c r="E84" s="65">
        <f t="shared" ref="E84" si="15">E85</f>
        <v>0</v>
      </c>
    </row>
    <row r="85" spans="1:5">
      <c r="A85" s="224"/>
      <c r="B85" s="229"/>
      <c r="C85" s="46"/>
      <c r="D85" s="159" t="s">
        <v>17</v>
      </c>
      <c r="E85" s="146"/>
    </row>
    <row r="86" spans="1:5">
      <c r="A86" s="224"/>
      <c r="B86" s="229"/>
      <c r="C86" s="129">
        <v>228</v>
      </c>
      <c r="D86" s="160" t="s">
        <v>115</v>
      </c>
      <c r="E86" s="65">
        <f>E87</f>
        <v>0</v>
      </c>
    </row>
    <row r="87" spans="1:5" ht="32.25" thickBot="1">
      <c r="A87" s="224"/>
      <c r="B87" s="229"/>
      <c r="C87" s="162"/>
      <c r="D87" s="161" t="s">
        <v>117</v>
      </c>
      <c r="E87" s="151"/>
    </row>
    <row r="88" spans="1:5" ht="30.75" thickBot="1">
      <c r="A88" s="224"/>
      <c r="B88" s="229"/>
      <c r="C88" s="162"/>
      <c r="D88" s="170" t="s">
        <v>127</v>
      </c>
      <c r="E88" s="151"/>
    </row>
    <row r="89" spans="1:5" ht="67.150000000000006" customHeight="1" thickBot="1">
      <c r="A89" s="224"/>
      <c r="B89" s="229"/>
      <c r="C89" s="162"/>
      <c r="D89" s="174" t="s">
        <v>126</v>
      </c>
      <c r="E89" s="151"/>
    </row>
    <row r="90" spans="1:5" ht="16.5" thickBot="1">
      <c r="A90" s="224"/>
      <c r="B90" s="229"/>
      <c r="C90" s="143">
        <v>300</v>
      </c>
      <c r="D90" s="144" t="s">
        <v>0</v>
      </c>
      <c r="E90" s="75">
        <f t="shared" ref="E90" si="16">E91+E93+E94+E95+E96+E98+E99+E101+E105+E107</f>
        <v>0</v>
      </c>
    </row>
    <row r="91" spans="1:5">
      <c r="A91" s="224"/>
      <c r="B91" s="229"/>
      <c r="C91" s="53">
        <v>310</v>
      </c>
      <c r="D91" s="98" t="s">
        <v>56</v>
      </c>
      <c r="E91" s="76">
        <f t="shared" ref="E91" si="17">E92</f>
        <v>0</v>
      </c>
    </row>
    <row r="92" spans="1:5">
      <c r="A92" s="224"/>
      <c r="B92" s="229"/>
      <c r="C92" s="44"/>
      <c r="D92" s="91" t="s">
        <v>70</v>
      </c>
      <c r="E92" s="66"/>
    </row>
    <row r="93" spans="1:5">
      <c r="A93" s="224"/>
      <c r="B93" s="229"/>
      <c r="C93" s="40">
        <v>340</v>
      </c>
      <c r="D93" s="96" t="s">
        <v>71</v>
      </c>
      <c r="E93" s="65">
        <f t="shared" ref="E93" si="18">E96+E99+E101+E107</f>
        <v>0</v>
      </c>
    </row>
    <row r="94" spans="1:5" ht="31.5">
      <c r="A94" s="224"/>
      <c r="B94" s="229"/>
      <c r="C94" s="40">
        <v>341</v>
      </c>
      <c r="D94" s="164" t="s">
        <v>122</v>
      </c>
      <c r="E94" s="65"/>
    </row>
    <row r="95" spans="1:5">
      <c r="A95" s="224"/>
      <c r="B95" s="229"/>
      <c r="C95" s="40">
        <v>342</v>
      </c>
      <c r="D95" s="168" t="s">
        <v>119</v>
      </c>
      <c r="E95" s="65"/>
    </row>
    <row r="96" spans="1:5">
      <c r="A96" s="224"/>
      <c r="B96" s="229"/>
      <c r="C96" s="129">
        <v>343</v>
      </c>
      <c r="D96" s="96" t="s">
        <v>107</v>
      </c>
      <c r="E96" s="65">
        <f t="shared" ref="E96" si="19">E97</f>
        <v>0</v>
      </c>
    </row>
    <row r="97" spans="1:5">
      <c r="A97" s="224"/>
      <c r="B97" s="229"/>
      <c r="C97" s="130"/>
      <c r="D97" s="117" t="s">
        <v>93</v>
      </c>
      <c r="E97" s="65"/>
    </row>
    <row r="98" spans="1:5">
      <c r="A98" s="224"/>
      <c r="B98" s="229"/>
      <c r="C98" s="167">
        <v>344</v>
      </c>
      <c r="D98" s="166" t="s">
        <v>120</v>
      </c>
      <c r="E98" s="65"/>
    </row>
    <row r="99" spans="1:5" ht="14.25" customHeight="1">
      <c r="A99" s="224"/>
      <c r="B99" s="229"/>
      <c r="C99" s="40">
        <v>345</v>
      </c>
      <c r="D99" s="96" t="s">
        <v>104</v>
      </c>
      <c r="E99" s="65">
        <f t="shared" ref="E99" si="20">E100</f>
        <v>0</v>
      </c>
    </row>
    <row r="100" spans="1:5">
      <c r="A100" s="224"/>
      <c r="B100" s="229"/>
      <c r="C100" s="119"/>
      <c r="D100" s="120" t="s">
        <v>91</v>
      </c>
      <c r="E100" s="65"/>
    </row>
    <row r="101" spans="1:5" ht="15.75" customHeight="1">
      <c r="A101" s="224"/>
      <c r="B101" s="229"/>
      <c r="C101" s="40">
        <v>346</v>
      </c>
      <c r="D101" s="96" t="s">
        <v>105</v>
      </c>
      <c r="E101" s="65">
        <f t="shared" ref="E101" si="21">E102+E103+E104</f>
        <v>0</v>
      </c>
    </row>
    <row r="102" spans="1:5">
      <c r="A102" s="224"/>
      <c r="B102" s="229"/>
      <c r="C102" s="119"/>
      <c r="D102" s="117" t="s">
        <v>90</v>
      </c>
      <c r="E102" s="65"/>
    </row>
    <row r="103" spans="1:5" ht="63">
      <c r="A103" s="224"/>
      <c r="B103" s="232"/>
      <c r="C103" s="125"/>
      <c r="D103" s="150" t="s">
        <v>118</v>
      </c>
      <c r="E103" s="65"/>
    </row>
    <row r="104" spans="1:5" ht="34.5" customHeight="1">
      <c r="A104" s="224"/>
      <c r="B104" s="232"/>
      <c r="C104" s="134"/>
      <c r="D104" s="91" t="s">
        <v>92</v>
      </c>
      <c r="E104" s="66"/>
    </row>
    <row r="105" spans="1:5" ht="22.15" customHeight="1">
      <c r="A105" s="224"/>
      <c r="B105" s="232"/>
      <c r="C105" s="171">
        <v>347</v>
      </c>
      <c r="D105" s="172" t="s">
        <v>121</v>
      </c>
      <c r="E105" s="66"/>
    </row>
    <row r="106" spans="1:5" ht="43.9" customHeight="1">
      <c r="A106" s="224"/>
      <c r="B106" s="232"/>
      <c r="C106" s="169"/>
      <c r="D106" s="170" t="s">
        <v>123</v>
      </c>
      <c r="E106" s="66"/>
    </row>
    <row r="107" spans="1:5" ht="31.5" customHeight="1">
      <c r="A107" s="224"/>
      <c r="B107" s="232"/>
      <c r="C107" s="40">
        <v>349</v>
      </c>
      <c r="D107" s="96" t="s">
        <v>103</v>
      </c>
      <c r="E107" s="65">
        <f t="shared" ref="E107" si="22">E108</f>
        <v>0</v>
      </c>
    </row>
    <row r="108" spans="1:5" ht="16.5" thickBot="1">
      <c r="A108" s="224"/>
      <c r="B108" s="233"/>
      <c r="C108" s="123"/>
      <c r="D108" s="124" t="s">
        <v>69</v>
      </c>
      <c r="E108" s="69"/>
    </row>
    <row r="109" spans="1:5" s="8" customFormat="1" ht="24" customHeight="1" thickBot="1">
      <c r="A109" s="224"/>
      <c r="B109" s="22" t="s">
        <v>72</v>
      </c>
      <c r="C109" s="55"/>
      <c r="D109" s="99" t="s">
        <v>73</v>
      </c>
      <c r="E109" s="77">
        <f t="shared" ref="E109" si="23">E110+E111+E115+E116</f>
        <v>0</v>
      </c>
    </row>
    <row r="110" spans="1:5" s="8" customFormat="1" ht="33" customHeight="1">
      <c r="A110" s="224"/>
      <c r="B110" s="23" t="s">
        <v>74</v>
      </c>
      <c r="C110" s="56"/>
      <c r="D110" s="100" t="s">
        <v>75</v>
      </c>
      <c r="E110" s="78">
        <f t="shared" ref="E110" si="24">E111</f>
        <v>0</v>
      </c>
    </row>
    <row r="111" spans="1:5" s="8" customFormat="1" ht="35.25" customHeight="1">
      <c r="A111" s="224"/>
      <c r="B111" s="24" t="s">
        <v>128</v>
      </c>
      <c r="C111" s="57"/>
      <c r="D111" s="101" t="s">
        <v>76</v>
      </c>
      <c r="E111" s="79">
        <f>SUM(E112)</f>
        <v>0</v>
      </c>
    </row>
    <row r="112" spans="1:5" s="8" customFormat="1" ht="32.25" thickBot="1">
      <c r="A112" s="224"/>
      <c r="B112" s="176"/>
      <c r="C112" s="177">
        <v>264</v>
      </c>
      <c r="D112" s="179" t="s">
        <v>131</v>
      </c>
      <c r="E112" s="67"/>
    </row>
    <row r="113" spans="1:5" s="8" customFormat="1">
      <c r="A113" s="234"/>
      <c r="B113" s="178"/>
      <c r="C113" s="177"/>
      <c r="D113" s="182" t="s">
        <v>130</v>
      </c>
      <c r="E113" s="175"/>
    </row>
    <row r="114" spans="1:5" s="8" customFormat="1" ht="31.5">
      <c r="A114" s="224"/>
      <c r="B114" s="180"/>
      <c r="C114" s="186">
        <v>263</v>
      </c>
      <c r="D114" s="187" t="s">
        <v>129</v>
      </c>
      <c r="E114" s="188"/>
    </row>
    <row r="115" spans="1:5" s="8" customFormat="1">
      <c r="A115" s="224"/>
      <c r="B115" s="181" t="s">
        <v>132</v>
      </c>
      <c r="C115" s="186"/>
      <c r="D115" s="189" t="s">
        <v>134</v>
      </c>
      <c r="E115" s="188"/>
    </row>
    <row r="116" spans="1:5" s="8" customFormat="1" ht="16.5" thickBot="1">
      <c r="A116" s="224"/>
      <c r="B116" s="181" t="s">
        <v>133</v>
      </c>
      <c r="C116" s="186"/>
      <c r="D116" s="190" t="s">
        <v>135</v>
      </c>
      <c r="E116" s="188"/>
    </row>
    <row r="117" spans="1:5" ht="17.25" customHeight="1">
      <c r="A117" s="224"/>
      <c r="B117" s="25" t="s">
        <v>11</v>
      </c>
      <c r="C117" s="183"/>
      <c r="D117" s="184" t="s">
        <v>9</v>
      </c>
      <c r="E117" s="185">
        <f>E118</f>
        <v>0</v>
      </c>
    </row>
    <row r="118" spans="1:5">
      <c r="A118" s="224"/>
      <c r="B118" s="26" t="s">
        <v>12</v>
      </c>
      <c r="C118" s="58"/>
      <c r="D118" s="102" t="s">
        <v>10</v>
      </c>
      <c r="E118" s="80">
        <f>E119+E123+E127</f>
        <v>0</v>
      </c>
    </row>
    <row r="119" spans="1:5">
      <c r="A119" s="224"/>
      <c r="B119" s="235" t="s">
        <v>6</v>
      </c>
      <c r="C119" s="59"/>
      <c r="D119" s="103" t="s">
        <v>29</v>
      </c>
      <c r="E119" s="79">
        <f t="shared" ref="E119" si="25">E120</f>
        <v>0</v>
      </c>
    </row>
    <row r="120" spans="1:5">
      <c r="A120" s="224"/>
      <c r="B120" s="229"/>
      <c r="C120" s="54">
        <v>291</v>
      </c>
      <c r="D120" s="89" t="s">
        <v>101</v>
      </c>
      <c r="E120" s="65">
        <f t="shared" ref="E120" si="26">E121+E122</f>
        <v>0</v>
      </c>
    </row>
    <row r="121" spans="1:5">
      <c r="A121" s="224"/>
      <c r="B121" s="229"/>
      <c r="C121" s="116"/>
      <c r="D121" s="117" t="s">
        <v>77</v>
      </c>
      <c r="E121" s="66"/>
    </row>
    <row r="122" spans="1:5" ht="15.75" customHeight="1">
      <c r="A122" s="224"/>
      <c r="B122" s="236"/>
      <c r="C122" s="118"/>
      <c r="D122" s="117" t="s">
        <v>78</v>
      </c>
      <c r="E122" s="66"/>
    </row>
    <row r="123" spans="1:5">
      <c r="A123" s="105"/>
      <c r="B123" s="235" t="s">
        <v>8</v>
      </c>
      <c r="C123" s="59"/>
      <c r="D123" s="103" t="s">
        <v>79</v>
      </c>
      <c r="E123" s="79">
        <f>E124</f>
        <v>0</v>
      </c>
    </row>
    <row r="124" spans="1:5">
      <c r="A124" s="105"/>
      <c r="B124" s="229"/>
      <c r="C124" s="40">
        <v>291</v>
      </c>
      <c r="D124" s="89" t="s">
        <v>101</v>
      </c>
      <c r="E124" s="65">
        <f t="shared" ref="E124" si="27">E125+E126</f>
        <v>0</v>
      </c>
    </row>
    <row r="125" spans="1:5">
      <c r="A125" s="105"/>
      <c r="B125" s="229"/>
      <c r="C125" s="119"/>
      <c r="D125" s="120" t="s">
        <v>80</v>
      </c>
      <c r="E125" s="81"/>
    </row>
    <row r="126" spans="1:5" ht="31.5">
      <c r="A126" s="105"/>
      <c r="B126" s="236"/>
      <c r="C126" s="121"/>
      <c r="D126" s="117" t="s">
        <v>81</v>
      </c>
      <c r="E126" s="66"/>
    </row>
    <row r="127" spans="1:5">
      <c r="A127" s="105"/>
      <c r="B127" s="235" t="s">
        <v>26</v>
      </c>
      <c r="C127" s="59"/>
      <c r="D127" s="103" t="s">
        <v>82</v>
      </c>
      <c r="E127" s="79">
        <f>E128+E129</f>
        <v>0</v>
      </c>
    </row>
    <row r="128" spans="1:5">
      <c r="A128" s="105"/>
      <c r="B128" s="229"/>
      <c r="C128" s="59">
        <v>295</v>
      </c>
      <c r="D128" s="165" t="s">
        <v>136</v>
      </c>
      <c r="E128" s="79"/>
    </row>
    <row r="129" spans="1:5">
      <c r="A129" s="105"/>
      <c r="B129" s="229"/>
      <c r="C129" s="40">
        <v>297</v>
      </c>
      <c r="D129" s="89" t="s">
        <v>100</v>
      </c>
      <c r="E129" s="65">
        <f t="shared" ref="E129" si="28">E130+E131</f>
        <v>0</v>
      </c>
    </row>
    <row r="130" spans="1:5">
      <c r="A130" s="105"/>
      <c r="B130" s="229"/>
      <c r="C130" s="119"/>
      <c r="D130" s="120" t="s">
        <v>83</v>
      </c>
      <c r="E130" s="66"/>
    </row>
    <row r="131" spans="1:5" ht="32.25" thickBot="1">
      <c r="A131" s="105"/>
      <c r="B131" s="237"/>
      <c r="C131" s="60"/>
      <c r="D131" s="97" t="s">
        <v>27</v>
      </c>
      <c r="E131" s="69"/>
    </row>
    <row r="132" spans="1:5" ht="19.5" customHeight="1" thickBot="1">
      <c r="A132" s="18"/>
      <c r="B132" s="27"/>
      <c r="C132" s="61"/>
      <c r="D132" s="104" t="s">
        <v>28</v>
      </c>
      <c r="E132" s="82">
        <f>E117+E109+E33+E13</f>
        <v>0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6" t="s">
        <v>20</v>
      </c>
      <c r="E134" s="106" t="s">
        <v>84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59:A122"/>
    <mergeCell ref="B59:B108"/>
    <mergeCell ref="B119:B122"/>
    <mergeCell ref="B123:B126"/>
    <mergeCell ref="B127:B131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2019-11-14T09:35:08Z</cp:lastPrinted>
  <dcterms:created xsi:type="dcterms:W3CDTF">2012-06-08T08:31:33Z</dcterms:created>
  <dcterms:modified xsi:type="dcterms:W3CDTF">2019-11-14T10:53:01Z</dcterms:modified>
</cp:coreProperties>
</file>