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140" windowHeight="8295"/>
  </bookViews>
  <sheets>
    <sheet name="2020 год" sheetId="23" r:id="rId1"/>
    <sheet name="2021 год" sheetId="29" r:id="rId2"/>
    <sheet name="2022год" sheetId="30" r:id="rId3"/>
  </sheets>
  <calcPr calcId="124519"/>
</workbook>
</file>

<file path=xl/calcChain.xml><?xml version="1.0" encoding="utf-8"?>
<calcChain xmlns="http://schemas.openxmlformats.org/spreadsheetml/2006/main">
  <c r="E132" i="30"/>
  <c r="E100" i="23"/>
  <c r="E89"/>
  <c r="E129" i="30"/>
  <c r="E127" s="1"/>
  <c r="E124"/>
  <c r="E123"/>
  <c r="E120"/>
  <c r="E119" s="1"/>
  <c r="E111"/>
  <c r="E110"/>
  <c r="E109" s="1"/>
  <c r="E107"/>
  <c r="E101"/>
  <c r="E99"/>
  <c r="E96"/>
  <c r="E91"/>
  <c r="E86"/>
  <c r="E84"/>
  <c r="E77"/>
  <c r="E73"/>
  <c r="E70"/>
  <c r="E67"/>
  <c r="E64"/>
  <c r="E61"/>
  <c r="E52"/>
  <c r="E48"/>
  <c r="E45"/>
  <c r="E43"/>
  <c r="E41"/>
  <c r="E37"/>
  <c r="E31"/>
  <c r="E28"/>
  <c r="E24"/>
  <c r="E21"/>
  <c r="E16"/>
  <c r="E15" s="1"/>
  <c r="E128" i="29"/>
  <c r="E126" s="1"/>
  <c r="E123"/>
  <c r="E122"/>
  <c r="E119"/>
  <c r="E118" s="1"/>
  <c r="E110"/>
  <c r="E109"/>
  <c r="E108" s="1"/>
  <c r="E106"/>
  <c r="E100"/>
  <c r="E98"/>
  <c r="E95"/>
  <c r="E90"/>
  <c r="E85"/>
  <c r="E83"/>
  <c r="E76"/>
  <c r="E73"/>
  <c r="E70"/>
  <c r="E67"/>
  <c r="E64"/>
  <c r="E61"/>
  <c r="E52"/>
  <c r="E48"/>
  <c r="E45"/>
  <c r="E43"/>
  <c r="E41"/>
  <c r="E37"/>
  <c r="E31"/>
  <c r="E28"/>
  <c r="E24"/>
  <c r="E21"/>
  <c r="E16"/>
  <c r="E15" s="1"/>
  <c r="E118" i="30" l="1"/>
  <c r="E117" s="1"/>
  <c r="E93"/>
  <c r="E90" s="1"/>
  <c r="E20"/>
  <c r="E14" s="1"/>
  <c r="E13" s="1"/>
  <c r="E36"/>
  <c r="E60"/>
  <c r="E117" i="29"/>
  <c r="E116" s="1"/>
  <c r="E92"/>
  <c r="E89" s="1"/>
  <c r="E54"/>
  <c r="E47" s="1"/>
  <c r="E20"/>
  <c r="E36"/>
  <c r="E60"/>
  <c r="E47" i="30"/>
  <c r="E14" i="29"/>
  <c r="E13" s="1"/>
  <c r="E85" i="23"/>
  <c r="E45"/>
  <c r="E59" i="30" l="1"/>
  <c r="E35"/>
  <c r="E35" i="29"/>
  <c r="E59"/>
  <c r="E55" i="23"/>
  <c r="E57"/>
  <c r="E34" i="30" l="1"/>
  <c r="E33" s="1"/>
  <c r="E34" i="29"/>
  <c r="E33" s="1"/>
  <c r="E131" s="1"/>
  <c r="E54" i="23"/>
  <c r="E24"/>
  <c r="E128" l="1"/>
  <c r="E126" s="1"/>
  <c r="E123"/>
  <c r="E119"/>
  <c r="E118" s="1"/>
  <c r="E90"/>
  <c r="E95"/>
  <c r="E98"/>
  <c r="E106"/>
  <c r="E61"/>
  <c r="E64"/>
  <c r="E70"/>
  <c r="E73"/>
  <c r="E76"/>
  <c r="E83"/>
  <c r="E48"/>
  <c r="E52"/>
  <c r="E37"/>
  <c r="E41"/>
  <c r="E43"/>
  <c r="E21"/>
  <c r="E28"/>
  <c r="E20" l="1"/>
  <c r="E47"/>
  <c r="E60"/>
  <c r="E36"/>
  <c r="E92"/>
  <c r="E16"/>
  <c r="E35" l="1"/>
  <c r="E59"/>
  <c r="E122"/>
  <c r="E110"/>
  <c r="E109" s="1"/>
  <c r="E108" s="1"/>
  <c r="E31"/>
  <c r="E15"/>
  <c r="E34" l="1"/>
  <c r="E14"/>
  <c r="E13" s="1"/>
  <c r="E117"/>
  <c r="E116" s="1"/>
  <c r="E33" l="1"/>
  <c r="E131" s="1"/>
</calcChain>
</file>

<file path=xl/sharedStrings.xml><?xml version="1.0" encoding="utf-8"?>
<sst xmlns="http://schemas.openxmlformats.org/spreadsheetml/2006/main" count="434" uniqueCount="146">
  <si>
    <t>Поступления нефинансовых активов</t>
  </si>
  <si>
    <t>КВР</t>
  </si>
  <si>
    <t>200</t>
  </si>
  <si>
    <t>240</t>
  </si>
  <si>
    <t>242</t>
  </si>
  <si>
    <t>244</t>
  </si>
  <si>
    <t>851</t>
  </si>
  <si>
    <t xml:space="preserve">Закупка товаров, работ, услуг в сфере информационно-коммуникационных технологий </t>
  </si>
  <si>
    <t>852</t>
  </si>
  <si>
    <t>Иные бюджетные ассигнования</t>
  </si>
  <si>
    <t>Уплата налогов, сборов и иных платежей</t>
  </si>
  <si>
    <t>800</t>
  </si>
  <si>
    <t>850</t>
  </si>
  <si>
    <t>услуги сотовой и пейджинговой связи</t>
  </si>
  <si>
    <t>закупка комплектующих</t>
  </si>
  <si>
    <t>оплата аренды транспортных средств</t>
  </si>
  <si>
    <t>оплата содержания помещений</t>
  </si>
  <si>
    <t>услуги по страхованию имущества, гражданской ответственности и здоровья</t>
  </si>
  <si>
    <t>услуги по охране (вневедомственная охрана, охранная и пожарная сигнализации)</t>
  </si>
  <si>
    <t>КЦСР</t>
  </si>
  <si>
    <t>подпись</t>
  </si>
  <si>
    <t>Вид обязательства (действующее, вновь принимаемое):</t>
  </si>
  <si>
    <t>заработная плата отдельных категорий работников определенных Указами Президента РФ</t>
  </si>
  <si>
    <t xml:space="preserve">(тыс. рублей с одним знаком после запятой) </t>
  </si>
  <si>
    <t>853</t>
  </si>
  <si>
    <t>расходы на внесение денежных средств в качестве обеспечения заявок при проведении конкурсов и аукционов</t>
  </si>
  <si>
    <t>Всего:</t>
  </si>
  <si>
    <t xml:space="preserve"> Уплата налога на имущество организаций и земельного налога</t>
  </si>
  <si>
    <t>Наименование расходов</t>
  </si>
  <si>
    <t>Прочие работы, услуги</t>
  </si>
  <si>
    <t>Расходы на выплаты персоналу казённых учреждений</t>
  </si>
  <si>
    <t>Фонд оплаты труда казённых учреждений</t>
  </si>
  <si>
    <t xml:space="preserve">Расходы на выплаты персоналу в целях обеспечения выполнения функций государственными органами, казёнными учреждениями, органами управления государственными внебюджетными фондами </t>
  </si>
  <si>
    <t>Иные выплаты персоналу казённых учреждений, за исключением фонда оплаты труда</t>
  </si>
  <si>
    <t>НПА, устанавливающий РО:</t>
  </si>
  <si>
    <t>Закупка товаров, работ и услуг для обеспечения государственных нужд</t>
  </si>
  <si>
    <t>Прочая закупка товаров, работ и услуг для обеспечения государственных нужд</t>
  </si>
  <si>
    <t>Наименование ГРБС:</t>
  </si>
  <si>
    <t xml:space="preserve">Наименование расходного обязательства: </t>
  </si>
  <si>
    <t>Заработная плата</t>
  </si>
  <si>
    <t>суточные при служебных командировках</t>
  </si>
  <si>
    <t>ежемесячные компенсационные выплаты сотрудникам (работникам), находящимся в отпуске по уходу за ребенком до достижения им возраста 3 лет</t>
  </si>
  <si>
    <t xml:space="preserve">Транспортные услуги, из них: </t>
  </si>
  <si>
    <t>оплата проезда к месту служебной командировки и обратно</t>
  </si>
  <si>
    <t xml:space="preserve">Прочие работы, услуги, из них: </t>
  </si>
  <si>
    <t xml:space="preserve">Иные закупки товаров, работ и услуг для государственных нужд </t>
  </si>
  <si>
    <t>Оплата работ, услуг</t>
  </si>
  <si>
    <t>Услуги связи, из них:</t>
  </si>
  <si>
    <t>услуги телефонно-телеграфной, факсимильной, абонентская и повременная плата за использование линий связи</t>
  </si>
  <si>
    <t>услуги интернет-провайдеров</t>
  </si>
  <si>
    <t>Арендная плата за пользование имуществом, из них:</t>
  </si>
  <si>
    <t>оплата арендной платы в соответствии с заключенными договорами аренды (субаренды, имущественного найма, проката) объектов нефинансовых активов</t>
  </si>
  <si>
    <t>Работы, услуги по содержанию имущества, из них:</t>
  </si>
  <si>
    <t xml:space="preserve">ремонт (текущий и капитальный) и реставрацию нефинансовых активов </t>
  </si>
  <si>
    <t>Увеличение стоимости основных средств, из них:</t>
  </si>
  <si>
    <t>приобретение средств связи (телефонных аппаратов,сотовых телефонов,и т.п.)</t>
  </si>
  <si>
    <t>приобретение оргтехники (АРМ, принтеров, сканеров, копировально-множительной техники, факсов)</t>
  </si>
  <si>
    <t>приобретение технических средств защиты информации</t>
  </si>
  <si>
    <t>услуги фельдъегерской и специальной связи</t>
  </si>
  <si>
    <t>услуги по пересылке почтовых отправлений</t>
  </si>
  <si>
    <t>услуги по перевозке на основании договора автотранспортного обслуживания</t>
  </si>
  <si>
    <t>Коммунальные услуги, из них:</t>
  </si>
  <si>
    <t>оплата услуг отопления, горячего и холодного водоснабжения, электроэнергии</t>
  </si>
  <si>
    <t>оплата по тарифам за коммунальные услуги</t>
  </si>
  <si>
    <t>оплата аренды помещений</t>
  </si>
  <si>
    <t xml:space="preserve">типографские работы, услуги, размещение объявлений </t>
  </si>
  <si>
    <t>услуги по обучению на курсах повышения квалификации подготовки и переподготовки специалистов</t>
  </si>
  <si>
    <t>приобретение (изготовление) подарочной и сувенирной продукции</t>
  </si>
  <si>
    <t xml:space="preserve">приобретение основных средств </t>
  </si>
  <si>
    <t xml:space="preserve">Увеличение стоимости материальных запасов, из них 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</si>
  <si>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</si>
  <si>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</si>
  <si>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</si>
  <si>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</si>
  <si>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 xml:space="preserve">Пособия, компенсации и иные социальные выплаты гражданам, кроме публичных нормативных обязательств </t>
  </si>
  <si>
    <t>уплата налога на имущество</t>
  </si>
  <si>
    <t>уплата земельного налога</t>
  </si>
  <si>
    <t>Уплата прочих налогов, сборов</t>
  </si>
  <si>
    <t>уплата транспортного налога</t>
  </si>
  <si>
    <t>уплата государственной пошлины и сборов в установленных законодательством случаях</t>
  </si>
  <si>
    <t xml:space="preserve">Уплата иных платежей </t>
  </si>
  <si>
    <t>взносы за членство в организациях</t>
  </si>
  <si>
    <t>ФИО</t>
  </si>
  <si>
    <t>112</t>
  </si>
  <si>
    <t>119</t>
  </si>
  <si>
    <t>Утвержденная штатная численность</t>
  </si>
  <si>
    <t>Взносы по обязательному социальному страхованию на выплаты по оплате труда работников и иные выплаты работникам казённых учреждений</t>
  </si>
  <si>
    <t>дополни-тельный классификатор аналити-ческого учета</t>
  </si>
  <si>
    <t>приобретение зап. частей к автотранспорту</t>
  </si>
  <si>
    <t>оплата приобретения и изготовления обмундирования и спецодежды</t>
  </si>
  <si>
    <t>прочие расходные материалы и предметы снабжения (не относящиеся к виду расходов 242)</t>
  </si>
  <si>
    <t>оплата ГСМ</t>
  </si>
  <si>
    <t>Пособия по социальной помощи населению</t>
  </si>
  <si>
    <t>оплата договоров по оказанию услуг по проезду к месту служебной командировки и обратно</t>
  </si>
  <si>
    <t>оплата договоров на оказание услуг по проживанию в жилых помещениях при служебных командировках</t>
  </si>
  <si>
    <t>заработная плата прочих категорий работников, в том числе:</t>
  </si>
  <si>
    <t>за счет индексации</t>
  </si>
  <si>
    <t xml:space="preserve">Прочие несоциальные выплаты персоналу в денежной форме, из них: </t>
  </si>
  <si>
    <t>Иные выплаты текущего характера организациям, из них:</t>
  </si>
  <si>
    <t>Налоги, пошлины и сборы, из них:</t>
  </si>
  <si>
    <t>Страхование</t>
  </si>
  <si>
    <t>Увеличение стоимости прочих материальных запасов однократного применения</t>
  </si>
  <si>
    <t>Увеличение стоимости мягкого инвентаря</t>
  </si>
  <si>
    <t>Увеличение стоимости прочих оборотных запасов (материалов)</t>
  </si>
  <si>
    <t>Социальные пособия и компенсации персоналу в денежной форме</t>
  </si>
  <si>
    <t>Увеличение стоимости горюче-смазочных материалов</t>
  </si>
  <si>
    <t xml:space="preserve">Увеличение стоимости прочих оборотных запасов (материалов), из них: </t>
  </si>
  <si>
    <t>Начисления на выплаты по оплате труда</t>
  </si>
  <si>
    <t xml:space="preserve">оплата за проживание в жилых помещениях при служебных командировках </t>
  </si>
  <si>
    <r>
      <rPr>
        <b/>
        <sz val="12"/>
        <rFont val="Times New Roman"/>
        <family val="1"/>
        <charset val="204"/>
      </rPr>
      <t>Транспортные услуги, за исключением командировочных расходов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(возмещение расходов на приобретение проездных документов в служебных целях)</t>
    </r>
  </si>
  <si>
    <t>Увеличение стоимости права пользования</t>
  </si>
  <si>
    <t>2020 год</t>
  </si>
  <si>
    <t>2021 год</t>
  </si>
  <si>
    <t>Услуги, работы для целей капитальных вложений, из них:</t>
  </si>
  <si>
    <t>установка (расширение) и модернизация локально-вычислительной сети</t>
  </si>
  <si>
    <t>установка (расширение) и модернизация охранной, пожарной сигнализации, систем видеонаблюдения, контроля доступа и иных аналогичных систем</t>
  </si>
  <si>
    <t>приобретение запасных и (или) составных частей для оборудования, оргтехники, вычислительной техники, систем телекоммуникаций и локальных вычислительных сетей, систем передачи и отображения информации, защиты информации, информационно-вычислительных систем, средств связи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</si>
  <si>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</si>
  <si>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</si>
  <si>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материальных запасов для целей капитальных вложений</t>
  </si>
  <si>
    <t>Увеличение стоимости лекарственных препаратов и материалов, применяемых в медицинских целях</t>
  </si>
  <si>
    <t>расходы по оплате договоров на приобретение (изготовление) всех видов материалов, включая строительные материалы, для целей капитальных вложений.</t>
  </si>
  <si>
    <t>расходы на прохождение медицинского осмотра, диспансеризация</t>
  </si>
  <si>
    <t>прочие</t>
  </si>
  <si>
    <t>проведение государственной экспертизы проектной документации, осуществление строительного контроля, включая авторский надзор за строительством, реконструкцией объектов капитального строительства, оплату демонтажных работ (снос строений, перенос коммуникаций и тому подобное);</t>
  </si>
  <si>
    <t>разработку проектной и сметной документации для строительства, реконструкции объектов нефинансовых активов;</t>
  </si>
  <si>
    <t>312</t>
  </si>
  <si>
    <t>оплату льгот отдельным категориям граждан по оплате жилищно-коммунальных услуг</t>
  </si>
  <si>
    <t>Пособия по социальной помощи населению в натуральной форме</t>
  </si>
  <si>
    <t>Пенсии, пособия, выплачиваемые работодателями, нанимателями бывшим работникам в денежной форме</t>
  </si>
  <si>
    <t>340</t>
  </si>
  <si>
    <t>350</t>
  </si>
  <si>
    <t>Стипендии</t>
  </si>
  <si>
    <t>Премии и гранты</t>
  </si>
  <si>
    <t>Другие экономические санкции</t>
  </si>
  <si>
    <t>Расчеты и обоснования к проекту бюджета по казённым учреждениям на  2021 год</t>
  </si>
  <si>
    <t>Расчеты и обоснования к проекту бюджета по казённым учреждениям на  2020 год</t>
  </si>
  <si>
    <t>Расчеты и обоснования к проекту бюджета по казённым учреждениям на  2022 год</t>
  </si>
  <si>
    <t>2022 год</t>
  </si>
  <si>
    <t>Наименование Светловская администрация</t>
  </si>
  <si>
    <t>Раздел, подраздел: 0409</t>
  </si>
  <si>
    <t>Раздел, подраздел:     0409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</si>
  <si>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</si>
  <si>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Раздел, подраздел:   0500</t>
  </si>
  <si>
    <t>Прочие мероприятия по благоустройству городских округов и поселений</t>
  </si>
  <si>
    <t>Организация и содержание мест захоронения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</si>
</sst>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rgb="FF0033CC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49" fontId="5" fillId="0" borderId="0" xfId="1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/>
    <xf numFmtId="0" fontId="10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>
      <alignment vertical="center" textRotation="90"/>
    </xf>
    <xf numFmtId="0" fontId="2" fillId="0" borderId="1" xfId="0" applyFont="1" applyBorder="1" applyAlignment="1">
      <alignment vertical="center" textRotation="90"/>
    </xf>
    <xf numFmtId="0" fontId="5" fillId="5" borderId="1" xfId="0" applyFont="1" applyFill="1" applyBorder="1" applyAlignment="1">
      <alignment horizontal="center" vertical="center"/>
    </xf>
    <xf numFmtId="49" fontId="5" fillId="5" borderId="1" xfId="1" applyNumberFormat="1" applyFont="1" applyFill="1" applyBorder="1" applyAlignment="1">
      <alignment horizont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5" fillId="5" borderId="5" xfId="1" applyNumberFormat="1" applyFont="1" applyFill="1" applyBorder="1" applyAlignment="1">
      <alignment horizontal="center" wrapText="1"/>
    </xf>
    <xf numFmtId="49" fontId="5" fillId="2" borderId="3" xfId="1" applyNumberFormat="1" applyFont="1" applyFill="1" applyBorder="1" applyAlignment="1">
      <alignment horizontal="center" wrapText="1"/>
    </xf>
    <xf numFmtId="49" fontId="11" fillId="4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6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2" fillId="0" borderId="8" xfId="0" applyFont="1" applyFill="1" applyBorder="1" applyAlignment="1"/>
    <xf numFmtId="0" fontId="2" fillId="0" borderId="9" xfId="0" applyFont="1" applyFill="1" applyBorder="1" applyAlignment="1"/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7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5" fillId="4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4" xfId="0" applyFont="1" applyBorder="1" applyAlignment="1"/>
    <xf numFmtId="0" fontId="5" fillId="0" borderId="3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4" borderId="9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/>
    </xf>
    <xf numFmtId="0" fontId="6" fillId="6" borderId="1" xfId="0" applyFont="1" applyFill="1" applyBorder="1" applyAlignment="1">
      <alignment horizontal="center" vertical="top"/>
    </xf>
    <xf numFmtId="164" fontId="5" fillId="0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5" fillId="4" borderId="9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4" borderId="3" xfId="0" applyFont="1" applyFill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5" fillId="4" borderId="9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12" fillId="4" borderId="3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49" fontId="5" fillId="3" borderId="7" xfId="0" applyNumberFormat="1" applyFont="1" applyFill="1" applyBorder="1" applyAlignment="1">
      <alignment horizontal="left" wrapText="1"/>
    </xf>
    <xf numFmtId="49" fontId="5" fillId="0" borderId="7" xfId="0" applyNumberFormat="1" applyFont="1" applyBorder="1" applyAlignment="1">
      <alignment horizontal="left" wrapText="1"/>
    </xf>
    <xf numFmtId="49" fontId="3" fillId="0" borderId="6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5" fillId="5" borderId="5" xfId="0" applyNumberFormat="1" applyFont="1" applyFill="1" applyBorder="1" applyAlignment="1">
      <alignment horizontal="left" wrapText="1"/>
    </xf>
    <xf numFmtId="49" fontId="5" fillId="2" borderId="3" xfId="0" applyNumberFormat="1" applyFont="1" applyFill="1" applyBorder="1" applyAlignment="1">
      <alignment horizontal="left" wrapText="1"/>
    </xf>
    <xf numFmtId="49" fontId="5" fillId="4" borderId="9" xfId="0" applyNumberFormat="1" applyFont="1" applyFill="1" applyBorder="1" applyAlignment="1">
      <alignment horizontal="left" wrapText="1"/>
    </xf>
    <xf numFmtId="49" fontId="5" fillId="2" borderId="7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 wrapText="1"/>
    </xf>
    <xf numFmtId="0" fontId="2" fillId="0" borderId="4" xfId="0" applyFont="1" applyBorder="1" applyAlignment="1">
      <alignment vertical="center" textRotation="90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/>
    </xf>
    <xf numFmtId="0" fontId="16" fillId="0" borderId="2" xfId="0" applyFont="1" applyBorder="1" applyAlignment="1">
      <alignment horizontal="left" wrapText="1"/>
    </xf>
    <xf numFmtId="164" fontId="17" fillId="0" borderId="2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 vertical="center"/>
    </xf>
    <xf numFmtId="49" fontId="3" fillId="7" borderId="7" xfId="0" applyNumberFormat="1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top"/>
    </xf>
    <xf numFmtId="0" fontId="3" fillId="7" borderId="7" xfId="0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top"/>
    </xf>
    <xf numFmtId="0" fontId="2" fillId="7" borderId="4" xfId="0" applyFont="1" applyFill="1" applyBorder="1" applyAlignment="1">
      <alignment vertical="top"/>
    </xf>
    <xf numFmtId="0" fontId="2" fillId="7" borderId="6" xfId="0" applyFont="1" applyFill="1" applyBorder="1" applyAlignment="1">
      <alignment horizontal="center" vertical="top"/>
    </xf>
    <xf numFmtId="0" fontId="3" fillId="7" borderId="6" xfId="0" applyFont="1" applyFill="1" applyBorder="1" applyAlignment="1">
      <alignment horizontal="left" wrapText="1"/>
    </xf>
    <xf numFmtId="0" fontId="2" fillId="7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7" borderId="7" xfId="0" applyFont="1" applyFill="1" applyBorder="1" applyAlignment="1">
      <alignment horizontal="left" wrapText="1"/>
    </xf>
    <xf numFmtId="0" fontId="5" fillId="7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top"/>
    </xf>
    <xf numFmtId="0" fontId="2" fillId="0" borderId="4" xfId="0" applyFont="1" applyBorder="1"/>
    <xf numFmtId="0" fontId="5" fillId="7" borderId="7" xfId="0" applyFont="1" applyFill="1" applyBorder="1" applyAlignment="1">
      <alignment horizontal="center" vertical="top"/>
    </xf>
    <xf numFmtId="49" fontId="5" fillId="7" borderId="7" xfId="0" applyNumberFormat="1" applyFont="1" applyFill="1" applyBorder="1" applyAlignment="1">
      <alignment horizontal="left" wrapText="1"/>
    </xf>
    <xf numFmtId="164" fontId="5" fillId="7" borderId="7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top"/>
    </xf>
    <xf numFmtId="0" fontId="2" fillId="0" borderId="8" xfId="0" applyFont="1" applyFill="1" applyBorder="1" applyAlignment="1">
      <alignment horizontal="center"/>
    </xf>
    <xf numFmtId="164" fontId="5" fillId="3" borderId="9" xfId="0" applyNumberFormat="1" applyFont="1" applyFill="1" applyBorder="1" applyAlignment="1">
      <alignment horizontal="center" vertical="center"/>
    </xf>
    <xf numFmtId="49" fontId="3" fillId="7" borderId="16" xfId="0" applyNumberFormat="1" applyFont="1" applyFill="1" applyBorder="1" applyAlignment="1">
      <alignment horizontal="left" wrapText="1"/>
    </xf>
    <xf numFmtId="49" fontId="5" fillId="7" borderId="16" xfId="0" applyNumberFormat="1" applyFont="1" applyFill="1" applyBorder="1" applyAlignment="1">
      <alignment horizontal="left" wrapText="1"/>
    </xf>
    <xf numFmtId="49" fontId="5" fillId="0" borderId="16" xfId="0" applyNumberFormat="1" applyFont="1" applyBorder="1" applyAlignment="1">
      <alignment horizontal="left" wrapText="1"/>
    </xf>
    <xf numFmtId="49" fontId="3" fillId="0" borderId="15" xfId="0" applyNumberFormat="1" applyFont="1" applyBorder="1" applyAlignment="1">
      <alignment horizontal="left" wrapText="1"/>
    </xf>
    <xf numFmtId="49" fontId="5" fillId="0" borderId="17" xfId="0" applyNumberFormat="1" applyFont="1" applyBorder="1" applyAlignment="1">
      <alignment horizontal="left" wrapText="1"/>
    </xf>
    <xf numFmtId="164" fontId="3" fillId="7" borderId="7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wrapText="1"/>
    </xf>
    <xf numFmtId="49" fontId="3" fillId="0" borderId="18" xfId="0" applyNumberFormat="1" applyFont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164" fontId="5" fillId="4" borderId="1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left" wrapText="1"/>
    </xf>
    <xf numFmtId="0" fontId="5" fillId="0" borderId="21" xfId="0" applyFont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49" fontId="3" fillId="0" borderId="21" xfId="0" applyNumberFormat="1" applyFont="1" applyBorder="1" applyAlignment="1">
      <alignment horizontal="left" wrapText="1"/>
    </xf>
    <xf numFmtId="0" fontId="9" fillId="0" borderId="21" xfId="0" applyFont="1" applyBorder="1" applyAlignment="1">
      <alignment wrapText="1"/>
    </xf>
    <xf numFmtId="0" fontId="3" fillId="7" borderId="21" xfId="0" applyFont="1" applyFill="1" applyBorder="1" applyAlignment="1">
      <alignment horizontal="left" wrapText="1"/>
    </xf>
    <xf numFmtId="0" fontId="3" fillId="0" borderId="22" xfId="0" applyFont="1" applyBorder="1" applyAlignment="1">
      <alignment horizontal="left" wrapText="1"/>
    </xf>
    <xf numFmtId="0" fontId="3" fillId="7" borderId="22" xfId="0" applyFont="1" applyFill="1" applyBorder="1" applyAlignment="1">
      <alignment horizontal="left" wrapText="1"/>
    </xf>
    <xf numFmtId="0" fontId="5" fillId="0" borderId="23" xfId="0" applyFont="1" applyBorder="1" applyAlignment="1">
      <alignment horizontal="left" wrapText="1"/>
    </xf>
    <xf numFmtId="0" fontId="3" fillId="0" borderId="2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/>
    </xf>
    <xf numFmtId="49" fontId="11" fillId="0" borderId="4" xfId="1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 vertical="center"/>
    </xf>
    <xf numFmtId="0" fontId="18" fillId="0" borderId="0" xfId="0" applyFont="1"/>
    <xf numFmtId="0" fontId="10" fillId="0" borderId="0" xfId="0" applyFont="1"/>
    <xf numFmtId="0" fontId="5" fillId="0" borderId="4" xfId="0" applyFont="1" applyBorder="1" applyAlignment="1">
      <alignment horizontal="center" vertical="center"/>
    </xf>
    <xf numFmtId="0" fontId="10" fillId="0" borderId="19" xfId="0" applyFont="1" applyBorder="1" applyAlignment="1">
      <alignment horizontal="justify" vertical="center"/>
    </xf>
    <xf numFmtId="0" fontId="5" fillId="0" borderId="9" xfId="0" applyFont="1" applyBorder="1" applyAlignment="1">
      <alignment horizontal="center" vertical="top"/>
    </xf>
    <xf numFmtId="0" fontId="19" fillId="0" borderId="0" xfId="0" applyFont="1" applyAlignment="1">
      <alignment horizontal="justify" vertical="center"/>
    </xf>
    <xf numFmtId="0" fontId="5" fillId="0" borderId="25" xfId="0" applyFont="1" applyBorder="1" applyAlignment="1">
      <alignment horizontal="center" vertical="top"/>
    </xf>
    <xf numFmtId="0" fontId="10" fillId="0" borderId="19" xfId="0" applyFont="1" applyBorder="1"/>
    <xf numFmtId="0" fontId="19" fillId="0" borderId="0" xfId="0" applyFont="1"/>
    <xf numFmtId="0" fontId="20" fillId="0" borderId="0" xfId="0" applyFont="1" applyAlignment="1">
      <alignment horizontal="justify" vertical="center"/>
    </xf>
    <xf numFmtId="164" fontId="5" fillId="0" borderId="4" xfId="0" applyNumberFormat="1" applyFont="1" applyFill="1" applyBorder="1" applyAlignment="1">
      <alignment horizontal="center" vertical="center"/>
    </xf>
    <xf numFmtId="49" fontId="11" fillId="0" borderId="4" xfId="1" applyNumberFormat="1" applyFont="1" applyBorder="1" applyAlignment="1">
      <alignment horizontal="center" wrapText="1"/>
    </xf>
    <xf numFmtId="0" fontId="5" fillId="0" borderId="8" xfId="0" applyFont="1" applyFill="1" applyBorder="1" applyAlignment="1">
      <alignment horizontal="center" vertical="center"/>
    </xf>
    <xf numFmtId="49" fontId="11" fillId="0" borderId="26" xfId="1" applyNumberFormat="1" applyFont="1" applyBorder="1" applyAlignment="1">
      <alignment horizontal="center" wrapText="1"/>
    </xf>
    <xf numFmtId="0" fontId="18" fillId="0" borderId="0" xfId="0" applyFont="1" applyAlignment="1">
      <alignment wrapText="1"/>
    </xf>
    <xf numFmtId="49" fontId="11" fillId="0" borderId="14" xfId="1" applyNumberFormat="1" applyFont="1" applyBorder="1" applyAlignment="1">
      <alignment horizontal="center" wrapText="1"/>
    </xf>
    <xf numFmtId="49" fontId="5" fillId="0" borderId="14" xfId="1" applyNumberFormat="1" applyFont="1" applyBorder="1" applyAlignment="1">
      <alignment horizontal="center" wrapText="1"/>
    </xf>
    <xf numFmtId="0" fontId="18" fillId="0" borderId="27" xfId="0" applyFont="1" applyBorder="1"/>
    <xf numFmtId="0" fontId="5" fillId="5" borderId="9" xfId="0" applyFont="1" applyFill="1" applyBorder="1" applyAlignment="1">
      <alignment horizontal="center" vertical="top"/>
    </xf>
    <xf numFmtId="49" fontId="5" fillId="5" borderId="9" xfId="0" applyNumberFormat="1" applyFont="1" applyFill="1" applyBorder="1" applyAlignment="1">
      <alignment horizontal="left" wrapText="1"/>
    </xf>
    <xf numFmtId="164" fontId="5" fillId="5" borderId="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20" fillId="0" borderId="19" xfId="0" applyFont="1" applyBorder="1" applyAlignment="1">
      <alignment wrapText="1"/>
    </xf>
    <xf numFmtId="164" fontId="5" fillId="0" borderId="19" xfId="0" applyNumberFormat="1" applyFont="1" applyFill="1" applyBorder="1" applyAlignment="1">
      <alignment horizontal="center" vertical="center"/>
    </xf>
    <xf numFmtId="0" fontId="18" fillId="0" borderId="19" xfId="0" applyFont="1" applyBorder="1" applyAlignment="1">
      <alignment wrapText="1"/>
    </xf>
    <xf numFmtId="0" fontId="21" fillId="0" borderId="19" xfId="0" applyFont="1" applyBorder="1" applyAlignment="1">
      <alignment wrapText="1"/>
    </xf>
    <xf numFmtId="0" fontId="2" fillId="0" borderId="14" xfId="0" applyFont="1" applyBorder="1" applyAlignment="1">
      <alignment vertical="top"/>
    </xf>
    <xf numFmtId="164" fontId="3" fillId="0" borderId="21" xfId="0" applyNumberFormat="1" applyFont="1" applyFill="1" applyBorder="1" applyAlignment="1">
      <alignment horizontal="center" vertical="center"/>
    </xf>
    <xf numFmtId="0" fontId="19" fillId="0" borderId="19" xfId="0" applyFont="1" applyBorder="1"/>
    <xf numFmtId="0" fontId="22" fillId="0" borderId="0" xfId="0" applyFont="1" applyAlignment="1">
      <alignment horizontal="justify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/>
    </xf>
    <xf numFmtId="4" fontId="5" fillId="7" borderId="7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15" fillId="6" borderId="1" xfId="0" applyNumberFormat="1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5" fontId="5" fillId="0" borderId="7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4" fontId="5" fillId="3" borderId="9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right" vertical="justify"/>
    </xf>
    <xf numFmtId="49" fontId="13" fillId="0" borderId="10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11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1" fillId="0" borderId="4" xfId="1" applyNumberFormat="1" applyFont="1" applyBorder="1" applyAlignment="1">
      <alignment horizontal="center" vertical="top" wrapText="1"/>
    </xf>
    <xf numFmtId="49" fontId="11" fillId="0" borderId="5" xfId="1" applyNumberFormat="1" applyFont="1" applyBorder="1" applyAlignment="1">
      <alignment horizontal="center" vertical="top" wrapText="1"/>
    </xf>
    <xf numFmtId="49" fontId="11" fillId="0" borderId="10" xfId="1" applyNumberFormat="1" applyFont="1" applyBorder="1" applyAlignment="1">
      <alignment horizontal="center" vertical="top" wrapText="1"/>
    </xf>
    <xf numFmtId="49" fontId="11" fillId="0" borderId="14" xfId="1" applyNumberFormat="1" applyFont="1" applyBorder="1" applyAlignment="1">
      <alignment horizontal="center" vertical="top" wrapText="1"/>
    </xf>
    <xf numFmtId="49" fontId="11" fillId="0" borderId="12" xfId="1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center" textRotation="90"/>
    </xf>
    <xf numFmtId="49" fontId="11" fillId="0" borderId="8" xfId="1" applyNumberFormat="1" applyFont="1" applyBorder="1" applyAlignment="1">
      <alignment horizontal="center" vertical="top" wrapText="1"/>
    </xf>
    <xf numFmtId="49" fontId="11" fillId="0" borderId="9" xfId="1" applyNumberFormat="1" applyFont="1" applyBorder="1" applyAlignment="1">
      <alignment horizontal="center" vertical="top" wrapText="1"/>
    </xf>
    <xf numFmtId="49" fontId="11" fillId="0" borderId="2" xfId="1" applyNumberFormat="1" applyFont="1" applyBorder="1" applyAlignment="1">
      <alignment horizontal="center" vertical="top" wrapText="1"/>
    </xf>
    <xf numFmtId="164" fontId="15" fillId="6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33CC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9"/>
  <sheetViews>
    <sheetView tabSelected="1" view="pageBreakPreview" topLeftCell="A110" zoomScale="70" zoomScaleSheetLayoutView="70" workbookViewId="0">
      <selection activeCell="G126" sqref="G126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9.14062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9.14062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9.14062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9.14062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9.14062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9.14062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9.14062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9.14062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9.14062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9.14062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9.14062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9.14062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9.14062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9.14062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9.14062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9.14062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9.14062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9.14062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9.14062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9.14062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9.14062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9.14062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9.14062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9.14062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9.14062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9.14062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9.14062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9.14062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9.14062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9.14062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9.14062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9.14062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9.14062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9.14062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9.14062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9.14062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9.14062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9.14062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9.14062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9.14062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9.14062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9.14062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9.14062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9.14062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9.14062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9.14062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9.14062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9.14062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9.14062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9.14062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9.14062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9.14062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9.14062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9.14062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9.14062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9.14062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9.14062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9.14062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9.14062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9.14062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9.14062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9.14062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9.14062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9.140625" style="1"/>
    <col min="16383" max="16384" width="9.140625" style="1" customWidth="1"/>
  </cols>
  <sheetData>
    <row r="1" spans="1:5" ht="15.75" customHeight="1">
      <c r="A1" s="213" t="s">
        <v>136</v>
      </c>
      <c r="B1" s="213"/>
      <c r="C1" s="213"/>
      <c r="D1" s="213"/>
      <c r="E1" s="213"/>
    </row>
    <row r="2" spans="1:5" ht="9" customHeight="1">
      <c r="A2" s="214"/>
      <c r="B2" s="214"/>
      <c r="C2" s="214"/>
      <c r="D2" s="214"/>
      <c r="E2" s="214"/>
    </row>
    <row r="3" spans="1:5" s="2" customFormat="1" ht="15.75" customHeight="1">
      <c r="A3" s="212" t="s">
        <v>139</v>
      </c>
      <c r="B3" s="212"/>
      <c r="C3" s="212"/>
      <c r="D3" s="212"/>
      <c r="E3" s="212"/>
    </row>
    <row r="4" spans="1:5" s="2" customFormat="1" ht="15.75" customHeight="1">
      <c r="A4" s="212" t="s">
        <v>38</v>
      </c>
      <c r="B4" s="212"/>
      <c r="C4" s="212"/>
      <c r="D4" s="212"/>
      <c r="E4" s="212"/>
    </row>
    <row r="5" spans="1:5" s="2" customFormat="1" ht="15.75" customHeight="1">
      <c r="A5" s="212" t="s">
        <v>21</v>
      </c>
      <c r="B5" s="212"/>
      <c r="C5" s="212"/>
      <c r="D5" s="212"/>
      <c r="E5" s="212"/>
    </row>
    <row r="6" spans="1:5" s="2" customFormat="1" ht="16.5" customHeight="1">
      <c r="A6" s="212" t="s">
        <v>143</v>
      </c>
      <c r="B6" s="212"/>
      <c r="C6" s="212"/>
      <c r="D6" s="212"/>
      <c r="E6" s="212"/>
    </row>
    <row r="7" spans="1:5" s="2" customFormat="1" ht="15" customHeight="1">
      <c r="A7" s="215" t="s">
        <v>34</v>
      </c>
      <c r="B7" s="215"/>
      <c r="C7" s="215"/>
      <c r="D7" s="215"/>
      <c r="E7" s="215"/>
    </row>
    <row r="8" spans="1:5" s="2" customFormat="1" ht="17.25" customHeight="1">
      <c r="A8" s="216" t="s">
        <v>85</v>
      </c>
      <c r="B8" s="216"/>
      <c r="C8" s="216"/>
      <c r="D8" s="216"/>
    </row>
    <row r="9" spans="1:5" s="2" customFormat="1" ht="15" customHeight="1" thickBot="1">
      <c r="A9" s="11"/>
      <c r="B9" s="11"/>
      <c r="C9" s="11"/>
      <c r="D9" s="217" t="s">
        <v>23</v>
      </c>
      <c r="E9" s="217"/>
    </row>
    <row r="10" spans="1:5" s="2" customFormat="1" ht="15" customHeight="1">
      <c r="A10" s="218" t="s">
        <v>19</v>
      </c>
      <c r="B10" s="220" t="s">
        <v>1</v>
      </c>
      <c r="C10" s="222" t="s">
        <v>87</v>
      </c>
      <c r="D10" s="224" t="s">
        <v>28</v>
      </c>
      <c r="E10" s="226" t="s">
        <v>111</v>
      </c>
    </row>
    <row r="11" spans="1:5" s="12" customFormat="1" ht="107.25" customHeight="1" thickBot="1">
      <c r="A11" s="219"/>
      <c r="B11" s="221"/>
      <c r="C11" s="223"/>
      <c r="D11" s="225"/>
      <c r="E11" s="227"/>
    </row>
    <row r="12" spans="1:5" s="12" customFormat="1" ht="15" thickBot="1">
      <c r="A12" s="106">
        <v>1</v>
      </c>
      <c r="B12" s="104">
        <v>2</v>
      </c>
      <c r="C12" s="105">
        <v>3</v>
      </c>
      <c r="D12" s="105">
        <v>4</v>
      </c>
      <c r="E12" s="105">
        <v>6</v>
      </c>
    </row>
    <row r="13" spans="1:5" ht="47.25" customHeight="1" thickBot="1">
      <c r="A13" s="228">
        <v>980000000</v>
      </c>
      <c r="B13" s="19">
        <v>100</v>
      </c>
      <c r="C13" s="28"/>
      <c r="D13" s="79" t="s">
        <v>32</v>
      </c>
      <c r="E13" s="192">
        <f>E14</f>
        <v>0</v>
      </c>
    </row>
    <row r="14" spans="1:5" ht="21.75" customHeight="1" thickBot="1">
      <c r="A14" s="229"/>
      <c r="B14" s="7">
        <v>110</v>
      </c>
      <c r="C14" s="9"/>
      <c r="D14" s="80" t="s">
        <v>30</v>
      </c>
      <c r="E14" s="191">
        <f>E15+E20+E31</f>
        <v>0</v>
      </c>
    </row>
    <row r="15" spans="1:5" ht="21.75" customHeight="1">
      <c r="A15" s="229"/>
      <c r="B15" s="231">
        <v>111</v>
      </c>
      <c r="C15" s="29"/>
      <c r="D15" s="81" t="s">
        <v>31</v>
      </c>
      <c r="E15" s="194">
        <f>E16</f>
        <v>0</v>
      </c>
    </row>
    <row r="16" spans="1:5" ht="15.75" customHeight="1">
      <c r="A16" s="229"/>
      <c r="B16" s="232"/>
      <c r="C16" s="30">
        <v>211</v>
      </c>
      <c r="D16" s="82" t="s">
        <v>39</v>
      </c>
      <c r="E16" s="195">
        <f>SUM(E17:E18)</f>
        <v>0</v>
      </c>
    </row>
    <row r="17" spans="1:5" ht="29.25" customHeight="1">
      <c r="A17" s="229"/>
      <c r="B17" s="232"/>
      <c r="C17" s="131"/>
      <c r="D17" s="83" t="s">
        <v>22</v>
      </c>
      <c r="E17" s="198"/>
    </row>
    <row r="18" spans="1:5">
      <c r="A18" s="229"/>
      <c r="B18" s="233"/>
      <c r="C18" s="111"/>
      <c r="D18" s="83" t="s">
        <v>95</v>
      </c>
      <c r="E18" s="195"/>
    </row>
    <row r="19" spans="1:5" ht="21.75" customHeight="1" thickBot="1">
      <c r="A19" s="229"/>
      <c r="B19" s="107"/>
      <c r="C19" s="35"/>
      <c r="D19" s="109" t="s">
        <v>96</v>
      </c>
      <c r="E19" s="193"/>
    </row>
    <row r="20" spans="1:5" ht="31.5" customHeight="1">
      <c r="A20" s="229"/>
      <c r="B20" s="234" t="s">
        <v>83</v>
      </c>
      <c r="C20" s="108"/>
      <c r="D20" s="84" t="s">
        <v>33</v>
      </c>
      <c r="E20" s="199">
        <f>E21+E23+E24+E27+E28</f>
        <v>0</v>
      </c>
    </row>
    <row r="21" spans="1:5">
      <c r="A21" s="229"/>
      <c r="B21" s="234"/>
      <c r="C21" s="31">
        <v>212</v>
      </c>
      <c r="D21" s="85" t="s">
        <v>97</v>
      </c>
      <c r="E21" s="195">
        <f t="shared" ref="E21" si="0">E22</f>
        <v>0</v>
      </c>
    </row>
    <row r="22" spans="1:5">
      <c r="A22" s="229"/>
      <c r="B22" s="234"/>
      <c r="C22" s="32"/>
      <c r="D22" s="86" t="s">
        <v>40</v>
      </c>
      <c r="E22" s="198"/>
    </row>
    <row r="23" spans="1:5" ht="47.25">
      <c r="A23" s="229"/>
      <c r="B23" s="234"/>
      <c r="C23" s="40">
        <v>222</v>
      </c>
      <c r="D23" s="83" t="s">
        <v>109</v>
      </c>
      <c r="E23" s="195"/>
    </row>
    <row r="24" spans="1:5">
      <c r="A24" s="229"/>
      <c r="B24" s="234"/>
      <c r="C24" s="40">
        <v>226</v>
      </c>
      <c r="D24" s="82" t="s">
        <v>29</v>
      </c>
      <c r="E24" s="195">
        <f t="shared" ref="E24" si="1">E25+E26</f>
        <v>0</v>
      </c>
    </row>
    <row r="25" spans="1:5">
      <c r="A25" s="229"/>
      <c r="B25" s="234"/>
      <c r="C25" s="40"/>
      <c r="D25" s="113" t="s">
        <v>43</v>
      </c>
      <c r="E25" s="195"/>
    </row>
    <row r="26" spans="1:5">
      <c r="A26" s="229"/>
      <c r="B26" s="234"/>
      <c r="C26" s="40"/>
      <c r="D26" s="113" t="s">
        <v>108</v>
      </c>
      <c r="E26" s="195"/>
    </row>
    <row r="27" spans="1:5">
      <c r="A27" s="229"/>
      <c r="B27" s="234"/>
      <c r="C27" s="124">
        <v>262</v>
      </c>
      <c r="D27" s="123" t="s">
        <v>92</v>
      </c>
      <c r="E27" s="200"/>
    </row>
    <row r="28" spans="1:5">
      <c r="A28" s="229"/>
      <c r="B28" s="234"/>
      <c r="C28" s="122">
        <v>266</v>
      </c>
      <c r="D28" s="82" t="s">
        <v>104</v>
      </c>
      <c r="E28" s="197">
        <f t="shared" ref="E28" si="2">E29</f>
        <v>0</v>
      </c>
    </row>
    <row r="29" spans="1:5" ht="31.5">
      <c r="A29" s="229"/>
      <c r="B29" s="234"/>
      <c r="C29" s="121"/>
      <c r="D29" s="116" t="s">
        <v>41</v>
      </c>
      <c r="E29" s="197"/>
    </row>
    <row r="30" spans="1:5" ht="16.5" thickBot="1">
      <c r="A30" s="229"/>
      <c r="B30" s="159"/>
      <c r="C30" s="121"/>
      <c r="D30" s="170"/>
      <c r="E30" s="201"/>
    </row>
    <row r="31" spans="1:5" ht="30" customHeight="1">
      <c r="A31" s="229"/>
      <c r="B31" s="235" t="s">
        <v>84</v>
      </c>
      <c r="C31" s="38"/>
      <c r="D31" s="81" t="s">
        <v>86</v>
      </c>
      <c r="E31" s="196">
        <f>SUM(E32)</f>
        <v>0</v>
      </c>
    </row>
    <row r="32" spans="1:5" ht="16.5" thickBot="1">
      <c r="A32" s="229"/>
      <c r="B32" s="234"/>
      <c r="C32" s="34">
        <v>213</v>
      </c>
      <c r="D32" s="88" t="s">
        <v>107</v>
      </c>
      <c r="E32" s="197"/>
    </row>
    <row r="33" spans="1:5" ht="34.5" customHeight="1" thickBot="1">
      <c r="A33" s="229"/>
      <c r="B33" s="20" t="s">
        <v>2</v>
      </c>
      <c r="C33" s="36"/>
      <c r="D33" s="79" t="s">
        <v>35</v>
      </c>
      <c r="E33" s="69">
        <f>E34</f>
        <v>13.1</v>
      </c>
    </row>
    <row r="34" spans="1:5" ht="22.5" customHeight="1" thickBot="1">
      <c r="A34" s="229"/>
      <c r="B34" s="21" t="s">
        <v>3</v>
      </c>
      <c r="C34" s="37"/>
      <c r="D34" s="80" t="s">
        <v>45</v>
      </c>
      <c r="E34" s="70">
        <f>E35+E59</f>
        <v>13.1</v>
      </c>
    </row>
    <row r="35" spans="1:5" ht="28.5" customHeight="1">
      <c r="A35" s="229"/>
      <c r="B35" s="236" t="s">
        <v>4</v>
      </c>
      <c r="C35" s="38"/>
      <c r="D35" s="89" t="s">
        <v>7</v>
      </c>
      <c r="E35" s="65">
        <f>E36+E47</f>
        <v>0</v>
      </c>
    </row>
    <row r="36" spans="1:5">
      <c r="A36" s="229"/>
      <c r="B36" s="237"/>
      <c r="C36" s="39">
        <v>220</v>
      </c>
      <c r="D36" s="90" t="s">
        <v>46</v>
      </c>
      <c r="E36" s="71">
        <f>E37+E41+E43+E45</f>
        <v>0</v>
      </c>
    </row>
    <row r="37" spans="1:5" ht="15.75" customHeight="1">
      <c r="A37" s="229"/>
      <c r="B37" s="237"/>
      <c r="C37" s="40">
        <v>221</v>
      </c>
      <c r="D37" s="82" t="s">
        <v>47</v>
      </c>
      <c r="E37" s="62">
        <f t="shared" ref="E37" si="3">E38+E39+E40</f>
        <v>0</v>
      </c>
    </row>
    <row r="38" spans="1:5" ht="29.25" customHeight="1">
      <c r="A38" s="229"/>
      <c r="B38" s="237"/>
      <c r="C38" s="41"/>
      <c r="D38" s="83" t="s">
        <v>48</v>
      </c>
      <c r="E38" s="63"/>
    </row>
    <row r="39" spans="1:5" ht="15.75" customHeight="1">
      <c r="A39" s="229"/>
      <c r="B39" s="237"/>
      <c r="C39" s="42"/>
      <c r="D39" s="83" t="s">
        <v>13</v>
      </c>
      <c r="E39" s="63"/>
    </row>
    <row r="40" spans="1:5" ht="15.75" customHeight="1">
      <c r="A40" s="229"/>
      <c r="B40" s="237"/>
      <c r="C40" s="42"/>
      <c r="D40" s="83" t="s">
        <v>49</v>
      </c>
      <c r="E40" s="63"/>
    </row>
    <row r="41" spans="1:5">
      <c r="A41" s="229"/>
      <c r="B41" s="237"/>
      <c r="C41" s="40">
        <v>224</v>
      </c>
      <c r="D41" s="82" t="s">
        <v>50</v>
      </c>
      <c r="E41" s="62">
        <f t="shared" ref="E41" si="4">E42</f>
        <v>0</v>
      </c>
    </row>
    <row r="42" spans="1:5" ht="31.5">
      <c r="A42" s="229"/>
      <c r="B42" s="237"/>
      <c r="C42" s="43"/>
      <c r="D42" s="83" t="s">
        <v>51</v>
      </c>
      <c r="E42" s="63"/>
    </row>
    <row r="43" spans="1:5">
      <c r="A43" s="229"/>
      <c r="B43" s="237"/>
      <c r="C43" s="40">
        <v>225</v>
      </c>
      <c r="D43" s="82" t="s">
        <v>52</v>
      </c>
      <c r="E43" s="62">
        <f t="shared" ref="E43" si="5">E44</f>
        <v>0</v>
      </c>
    </row>
    <row r="44" spans="1:5" ht="16.5" customHeight="1">
      <c r="A44" s="229"/>
      <c r="B44" s="237"/>
      <c r="C44" s="43"/>
      <c r="D44" s="83" t="s">
        <v>53</v>
      </c>
      <c r="E44" s="63"/>
    </row>
    <row r="45" spans="1:5">
      <c r="A45" s="229"/>
      <c r="B45" s="237"/>
      <c r="C45" s="127">
        <v>228</v>
      </c>
      <c r="D45" s="123" t="s">
        <v>113</v>
      </c>
      <c r="E45" s="62">
        <f>E46</f>
        <v>0</v>
      </c>
    </row>
    <row r="46" spans="1:5">
      <c r="A46" s="229"/>
      <c r="B46" s="237"/>
      <c r="C46" s="127"/>
      <c r="D46" s="146" t="s">
        <v>114</v>
      </c>
      <c r="E46" s="63"/>
    </row>
    <row r="47" spans="1:5" s="8" customFormat="1" ht="22.5" customHeight="1">
      <c r="A47" s="229"/>
      <c r="B47" s="237"/>
      <c r="C47" s="145">
        <v>300</v>
      </c>
      <c r="D47" s="91" t="s">
        <v>0</v>
      </c>
      <c r="E47" s="71">
        <f t="shared" ref="E47" si="6">E48+E52+E54+E55+E57</f>
        <v>0</v>
      </c>
    </row>
    <row r="48" spans="1:5" s="8" customFormat="1">
      <c r="A48" s="229"/>
      <c r="B48" s="237"/>
      <c r="C48" s="40">
        <v>310</v>
      </c>
      <c r="D48" s="92" t="s">
        <v>54</v>
      </c>
      <c r="E48" s="62">
        <f t="shared" ref="E48" si="7">E49+E50+E51</f>
        <v>0</v>
      </c>
    </row>
    <row r="49" spans="1:5">
      <c r="A49" s="229"/>
      <c r="B49" s="237"/>
      <c r="C49" s="45"/>
      <c r="D49" s="83" t="s">
        <v>55</v>
      </c>
      <c r="E49" s="63"/>
    </row>
    <row r="50" spans="1:5" ht="31.5">
      <c r="A50" s="229"/>
      <c r="B50" s="237"/>
      <c r="C50" s="46"/>
      <c r="D50" s="83" t="s">
        <v>56</v>
      </c>
      <c r="E50" s="63"/>
    </row>
    <row r="51" spans="1:5">
      <c r="A51" s="229"/>
      <c r="B51" s="237"/>
      <c r="C51" s="47"/>
      <c r="D51" s="83" t="s">
        <v>57</v>
      </c>
      <c r="E51" s="63"/>
    </row>
    <row r="52" spans="1:5">
      <c r="A52" s="229"/>
      <c r="B52" s="237"/>
      <c r="C52" s="127">
        <v>346</v>
      </c>
      <c r="D52" s="128" t="s">
        <v>106</v>
      </c>
      <c r="E52" s="129">
        <f t="shared" ref="E52" si="8">E53</f>
        <v>0</v>
      </c>
    </row>
    <row r="53" spans="1:5">
      <c r="A53" s="229"/>
      <c r="B53" s="237"/>
      <c r="C53" s="127"/>
      <c r="D53" s="133" t="s">
        <v>14</v>
      </c>
      <c r="E53" s="138"/>
    </row>
    <row r="54" spans="1:5" hidden="1">
      <c r="A54" s="229"/>
      <c r="B54" s="237"/>
      <c r="C54" s="127"/>
      <c r="D54" s="134"/>
      <c r="E54" s="129">
        <f t="shared" ref="E54" si="9">E55+E57</f>
        <v>0</v>
      </c>
    </row>
    <row r="55" spans="1:5" hidden="1">
      <c r="A55" s="229"/>
      <c r="B55" s="237"/>
      <c r="C55" s="40"/>
      <c r="D55" s="135"/>
      <c r="E55" s="129">
        <f t="shared" ref="E55" si="10">E56</f>
        <v>0</v>
      </c>
    </row>
    <row r="56" spans="1:5" ht="12.75" customHeight="1">
      <c r="A56" s="229"/>
      <c r="B56" s="237"/>
      <c r="C56" s="40"/>
      <c r="D56" s="136"/>
      <c r="E56" s="63"/>
    </row>
    <row r="57" spans="1:5" ht="12.75" customHeight="1">
      <c r="A57" s="229"/>
      <c r="B57" s="237"/>
      <c r="C57" s="40"/>
      <c r="D57" s="137"/>
      <c r="E57" s="62">
        <f t="shared" ref="E57" si="11">E58</f>
        <v>0</v>
      </c>
    </row>
    <row r="58" spans="1:5" ht="15" customHeight="1" thickBot="1">
      <c r="A58" s="230"/>
      <c r="B58" s="238"/>
      <c r="C58" s="103"/>
      <c r="D58" s="141"/>
      <c r="E58" s="142"/>
    </row>
    <row r="59" spans="1:5" ht="15.75" customHeight="1" thickBot="1">
      <c r="A59" s="228">
        <v>9800000000</v>
      </c>
      <c r="B59" s="235" t="s">
        <v>5</v>
      </c>
      <c r="C59" s="48"/>
      <c r="D59" s="143" t="s">
        <v>36</v>
      </c>
      <c r="E59" s="144">
        <f>E60+E89</f>
        <v>13.1</v>
      </c>
    </row>
    <row r="60" spans="1:5" ht="17.25" customHeight="1">
      <c r="A60" s="229"/>
      <c r="B60" s="234"/>
      <c r="C60" s="49">
        <v>220</v>
      </c>
      <c r="D60" s="148" t="s">
        <v>46</v>
      </c>
      <c r="E60" s="132">
        <f>E61+E64+E67+E70+E73+E76+E83+E85</f>
        <v>13.1</v>
      </c>
    </row>
    <row r="61" spans="1:5">
      <c r="A61" s="229"/>
      <c r="B61" s="234"/>
      <c r="C61" s="30">
        <v>221</v>
      </c>
      <c r="D61" s="149" t="s">
        <v>47</v>
      </c>
      <c r="E61" s="62">
        <f t="shared" ref="E61" si="12">E62+E63</f>
        <v>0</v>
      </c>
    </row>
    <row r="62" spans="1:5">
      <c r="A62" s="229"/>
      <c r="B62" s="234"/>
      <c r="C62" s="50"/>
      <c r="D62" s="150" t="s">
        <v>58</v>
      </c>
      <c r="E62" s="63"/>
    </row>
    <row r="63" spans="1:5">
      <c r="A63" s="229"/>
      <c r="B63" s="234"/>
      <c r="C63" s="51"/>
      <c r="D63" s="150" t="s">
        <v>59</v>
      </c>
      <c r="E63" s="63"/>
    </row>
    <row r="64" spans="1:5">
      <c r="A64" s="229"/>
      <c r="B64" s="234"/>
      <c r="C64" s="30">
        <v>222</v>
      </c>
      <c r="D64" s="149" t="s">
        <v>42</v>
      </c>
      <c r="E64" s="62">
        <f t="shared" ref="E64" si="13">E65+E66</f>
        <v>0</v>
      </c>
    </row>
    <row r="65" spans="1:5">
      <c r="A65" s="229"/>
      <c r="B65" s="234"/>
      <c r="C65" s="32"/>
      <c r="D65" s="150" t="s">
        <v>60</v>
      </c>
      <c r="E65" s="63"/>
    </row>
    <row r="66" spans="1:5" ht="31.5">
      <c r="A66" s="229"/>
      <c r="B66" s="234"/>
      <c r="C66" s="33"/>
      <c r="D66" s="151" t="s">
        <v>93</v>
      </c>
      <c r="E66" s="63"/>
    </row>
    <row r="67" spans="1:5">
      <c r="A67" s="229"/>
      <c r="B67" s="234"/>
      <c r="C67" s="30">
        <v>223</v>
      </c>
      <c r="D67" s="149" t="s">
        <v>61</v>
      </c>
      <c r="E67" s="62">
        <v>0</v>
      </c>
    </row>
    <row r="68" spans="1:5">
      <c r="A68" s="229"/>
      <c r="B68" s="234"/>
      <c r="C68" s="50"/>
      <c r="D68" s="150" t="s">
        <v>62</v>
      </c>
    </row>
    <row r="69" spans="1:5">
      <c r="A69" s="229"/>
      <c r="B69" s="234"/>
      <c r="C69" s="52"/>
      <c r="D69" s="150" t="s">
        <v>63</v>
      </c>
      <c r="E69" s="63"/>
    </row>
    <row r="70" spans="1:5">
      <c r="A70" s="229"/>
      <c r="B70" s="234"/>
      <c r="C70" s="30">
        <v>224</v>
      </c>
      <c r="D70" s="149" t="s">
        <v>50</v>
      </c>
      <c r="E70" s="62">
        <f t="shared" ref="E70" si="14">E71+E72</f>
        <v>0</v>
      </c>
    </row>
    <row r="71" spans="1:5">
      <c r="A71" s="229"/>
      <c r="B71" s="234"/>
      <c r="C71" s="32"/>
      <c r="D71" s="150" t="s">
        <v>64</v>
      </c>
      <c r="E71" s="63"/>
    </row>
    <row r="72" spans="1:5">
      <c r="A72" s="229"/>
      <c r="B72" s="234"/>
      <c r="C72" s="33"/>
      <c r="D72" s="150" t="s">
        <v>15</v>
      </c>
      <c r="E72" s="63"/>
    </row>
    <row r="73" spans="1:5">
      <c r="A73" s="229"/>
      <c r="B73" s="234"/>
      <c r="C73" s="30">
        <v>225</v>
      </c>
      <c r="D73" s="149" t="s">
        <v>52</v>
      </c>
      <c r="E73" s="62">
        <f t="shared" ref="E73" si="15">E74+E75</f>
        <v>13.1</v>
      </c>
    </row>
    <row r="74" spans="1:5" ht="28.5" customHeight="1">
      <c r="A74" s="229"/>
      <c r="B74" s="234"/>
      <c r="C74" s="50"/>
      <c r="D74" s="152" t="s">
        <v>144</v>
      </c>
      <c r="E74" s="63">
        <v>6.5</v>
      </c>
    </row>
    <row r="75" spans="1:5" ht="33" customHeight="1">
      <c r="A75" s="229"/>
      <c r="B75" s="234"/>
      <c r="C75" s="51"/>
      <c r="D75" s="152" t="s">
        <v>145</v>
      </c>
      <c r="E75" s="63">
        <v>6.6</v>
      </c>
    </row>
    <row r="76" spans="1:5">
      <c r="A76" s="229"/>
      <c r="B76" s="234"/>
      <c r="C76" s="30">
        <v>226</v>
      </c>
      <c r="D76" s="149" t="s">
        <v>44</v>
      </c>
      <c r="E76" s="62">
        <f t="shared" ref="E76" si="16">E77+E78+E79+E80</f>
        <v>0</v>
      </c>
    </row>
    <row r="77" spans="1:5">
      <c r="A77" s="229"/>
      <c r="B77" s="234"/>
      <c r="C77" s="118"/>
      <c r="D77" s="153" t="s">
        <v>18</v>
      </c>
      <c r="E77" s="63"/>
    </row>
    <row r="78" spans="1:5" ht="31.5">
      <c r="A78" s="229"/>
      <c r="B78" s="234"/>
      <c r="C78" s="46"/>
      <c r="D78" s="153" t="s">
        <v>94</v>
      </c>
      <c r="E78" s="63"/>
    </row>
    <row r="79" spans="1:5">
      <c r="A79" s="229"/>
      <c r="B79" s="234"/>
      <c r="C79" s="46"/>
      <c r="D79" s="150" t="s">
        <v>65</v>
      </c>
      <c r="E79" s="63"/>
    </row>
    <row r="80" spans="1:5" ht="31.5">
      <c r="A80" s="229"/>
      <c r="B80" s="234"/>
      <c r="C80" s="46"/>
      <c r="D80" s="154" t="s">
        <v>66</v>
      </c>
      <c r="E80" s="63"/>
    </row>
    <row r="81" spans="1:5">
      <c r="A81" s="229"/>
      <c r="B81" s="234"/>
      <c r="C81" s="46"/>
      <c r="D81" s="169" t="s">
        <v>122</v>
      </c>
      <c r="E81" s="63"/>
    </row>
    <row r="82" spans="1:5">
      <c r="A82" s="229"/>
      <c r="B82" s="234"/>
      <c r="C82" s="46"/>
      <c r="D82" s="169" t="s">
        <v>123</v>
      </c>
      <c r="E82" s="63"/>
    </row>
    <row r="83" spans="1:5">
      <c r="A83" s="229"/>
      <c r="B83" s="234"/>
      <c r="C83" s="30">
        <v>227</v>
      </c>
      <c r="D83" s="149" t="s">
        <v>100</v>
      </c>
      <c r="E83" s="62">
        <f t="shared" ref="E83" si="17">E84</f>
        <v>0</v>
      </c>
    </row>
    <row r="84" spans="1:5">
      <c r="A84" s="229"/>
      <c r="B84" s="234"/>
      <c r="C84" s="46"/>
      <c r="D84" s="155" t="s">
        <v>17</v>
      </c>
      <c r="E84" s="142"/>
    </row>
    <row r="85" spans="1:5">
      <c r="A85" s="229"/>
      <c r="B85" s="234"/>
      <c r="C85" s="125">
        <v>228</v>
      </c>
      <c r="D85" s="156" t="s">
        <v>113</v>
      </c>
      <c r="E85" s="62">
        <f>E86</f>
        <v>0</v>
      </c>
    </row>
    <row r="86" spans="1:5" ht="32.25" thickBot="1">
      <c r="A86" s="229"/>
      <c r="B86" s="234"/>
      <c r="C86" s="158"/>
      <c r="D86" s="157" t="s">
        <v>115</v>
      </c>
      <c r="E86" s="147"/>
    </row>
    <row r="87" spans="1:5" ht="30.75" thickBot="1">
      <c r="A87" s="229"/>
      <c r="B87" s="234"/>
      <c r="C87" s="158"/>
      <c r="D87" s="166" t="s">
        <v>125</v>
      </c>
      <c r="E87" s="147"/>
    </row>
    <row r="88" spans="1:5" ht="86.25" customHeight="1" thickBot="1">
      <c r="A88" s="229"/>
      <c r="B88" s="234"/>
      <c r="C88" s="158"/>
      <c r="D88" s="170" t="s">
        <v>124</v>
      </c>
      <c r="E88" s="147"/>
    </row>
    <row r="89" spans="1:5" ht="16.5" thickBot="1">
      <c r="A89" s="229"/>
      <c r="B89" s="234"/>
      <c r="C89" s="139">
        <v>300</v>
      </c>
      <c r="D89" s="140" t="s">
        <v>0</v>
      </c>
      <c r="E89" s="72">
        <f>E103</f>
        <v>0</v>
      </c>
    </row>
    <row r="90" spans="1:5">
      <c r="A90" s="229"/>
      <c r="B90" s="234"/>
      <c r="C90" s="53">
        <v>310</v>
      </c>
      <c r="D90" s="94" t="s">
        <v>54</v>
      </c>
      <c r="E90" s="73">
        <f t="shared" ref="E90" si="18">E91</f>
        <v>0</v>
      </c>
    </row>
    <row r="91" spans="1:5">
      <c r="A91" s="229"/>
      <c r="B91" s="234"/>
      <c r="C91" s="44"/>
      <c r="D91" s="87" t="s">
        <v>68</v>
      </c>
      <c r="E91" s="63"/>
    </row>
    <row r="92" spans="1:5">
      <c r="A92" s="229"/>
      <c r="B92" s="234"/>
      <c r="C92" s="40">
        <v>340</v>
      </c>
      <c r="D92" s="92" t="s">
        <v>69</v>
      </c>
      <c r="E92" s="62">
        <f t="shared" ref="E92" si="19">E95+E98+E100+E106</f>
        <v>0</v>
      </c>
    </row>
    <row r="93" spans="1:5" ht="31.5">
      <c r="A93" s="229"/>
      <c r="B93" s="234"/>
      <c r="C93" s="40">
        <v>341</v>
      </c>
      <c r="D93" s="160" t="s">
        <v>120</v>
      </c>
      <c r="E93" s="62"/>
    </row>
    <row r="94" spans="1:5">
      <c r="A94" s="229"/>
      <c r="B94" s="234"/>
      <c r="C94" s="40">
        <v>342</v>
      </c>
      <c r="D94" s="164" t="s">
        <v>117</v>
      </c>
      <c r="E94" s="62"/>
    </row>
    <row r="95" spans="1:5">
      <c r="A95" s="229"/>
      <c r="B95" s="234"/>
      <c r="C95" s="125">
        <v>343</v>
      </c>
      <c r="D95" s="92" t="s">
        <v>105</v>
      </c>
      <c r="E95" s="62">
        <f t="shared" ref="E95" si="20">E96</f>
        <v>0</v>
      </c>
    </row>
    <row r="96" spans="1:5">
      <c r="A96" s="229"/>
      <c r="B96" s="234"/>
      <c r="C96" s="126"/>
      <c r="D96" s="113" t="s">
        <v>91</v>
      </c>
      <c r="E96" s="62"/>
    </row>
    <row r="97" spans="1:5">
      <c r="A97" s="229"/>
      <c r="B97" s="234"/>
      <c r="C97" s="163">
        <v>344</v>
      </c>
      <c r="D97" s="162" t="s">
        <v>118</v>
      </c>
      <c r="E97" s="62"/>
    </row>
    <row r="98" spans="1:5" ht="14.25" customHeight="1">
      <c r="A98" s="229"/>
      <c r="B98" s="234"/>
      <c r="C98" s="40">
        <v>345</v>
      </c>
      <c r="D98" s="92" t="s">
        <v>102</v>
      </c>
      <c r="E98" s="62">
        <f t="shared" ref="E98" si="21">E99</f>
        <v>0</v>
      </c>
    </row>
    <row r="99" spans="1:5">
      <c r="A99" s="229"/>
      <c r="B99" s="234"/>
      <c r="C99" s="115"/>
      <c r="D99" s="116" t="s">
        <v>89</v>
      </c>
      <c r="E99" s="62"/>
    </row>
    <row r="100" spans="1:5" ht="15.75" customHeight="1">
      <c r="A100" s="229"/>
      <c r="B100" s="234"/>
      <c r="C100" s="40">
        <v>346</v>
      </c>
      <c r="D100" s="92" t="s">
        <v>103</v>
      </c>
      <c r="E100" s="62">
        <f t="shared" ref="E100" si="22">E101+E102+E103</f>
        <v>0</v>
      </c>
    </row>
    <row r="101" spans="1:5">
      <c r="A101" s="229"/>
      <c r="B101" s="234"/>
      <c r="C101" s="115"/>
      <c r="D101" s="113" t="s">
        <v>88</v>
      </c>
      <c r="E101" s="62"/>
    </row>
    <row r="102" spans="1:5" ht="63">
      <c r="A102" s="229"/>
      <c r="B102" s="237"/>
      <c r="C102" s="121"/>
      <c r="D102" s="146" t="s">
        <v>116</v>
      </c>
      <c r="E102" s="62"/>
    </row>
    <row r="103" spans="1:5" ht="34.5" customHeight="1">
      <c r="A103" s="229"/>
      <c r="B103" s="237"/>
      <c r="C103" s="130"/>
      <c r="D103" s="87" t="s">
        <v>90</v>
      </c>
      <c r="E103" s="63"/>
    </row>
    <row r="104" spans="1:5" ht="22.15" customHeight="1">
      <c r="A104" s="229"/>
      <c r="B104" s="237"/>
      <c r="C104" s="167">
        <v>347</v>
      </c>
      <c r="D104" s="168" t="s">
        <v>119</v>
      </c>
      <c r="E104" s="63"/>
    </row>
    <row r="105" spans="1:5" ht="43.9" customHeight="1">
      <c r="A105" s="229"/>
      <c r="B105" s="237"/>
      <c r="C105" s="165"/>
      <c r="D105" s="166" t="s">
        <v>121</v>
      </c>
      <c r="E105" s="63"/>
    </row>
    <row r="106" spans="1:5" ht="31.5" customHeight="1">
      <c r="A106" s="229"/>
      <c r="B106" s="237"/>
      <c r="C106" s="40">
        <v>349</v>
      </c>
      <c r="D106" s="92" t="s">
        <v>101</v>
      </c>
      <c r="E106" s="62">
        <f t="shared" ref="E106" si="23">E107</f>
        <v>0</v>
      </c>
    </row>
    <row r="107" spans="1:5" ht="16.5" thickBot="1">
      <c r="A107" s="229"/>
      <c r="B107" s="238"/>
      <c r="C107" s="119"/>
      <c r="D107" s="120" t="s">
        <v>67</v>
      </c>
      <c r="E107" s="66"/>
    </row>
    <row r="108" spans="1:5" s="8" customFormat="1" ht="24" customHeight="1" thickBot="1">
      <c r="A108" s="229"/>
      <c r="B108" s="22" t="s">
        <v>70</v>
      </c>
      <c r="C108" s="55"/>
      <c r="D108" s="95" t="s">
        <v>71</v>
      </c>
      <c r="E108" s="74">
        <f t="shared" ref="E108" si="24">E109+E110+E114+E115</f>
        <v>0</v>
      </c>
    </row>
    <row r="109" spans="1:5" s="8" customFormat="1" ht="33" customHeight="1">
      <c r="A109" s="229"/>
      <c r="B109" s="23" t="s">
        <v>72</v>
      </c>
      <c r="C109" s="56"/>
      <c r="D109" s="96" t="s">
        <v>73</v>
      </c>
      <c r="E109" s="75">
        <f t="shared" ref="E109" si="25">E110</f>
        <v>0</v>
      </c>
    </row>
    <row r="110" spans="1:5" s="8" customFormat="1" ht="35.25" customHeight="1">
      <c r="A110" s="229"/>
      <c r="B110" s="24" t="s">
        <v>126</v>
      </c>
      <c r="C110" s="57"/>
      <c r="D110" s="97" t="s">
        <v>74</v>
      </c>
      <c r="E110" s="76">
        <f>SUM(E111)</f>
        <v>0</v>
      </c>
    </row>
    <row r="111" spans="1:5" s="8" customFormat="1" ht="32.25" thickBot="1">
      <c r="A111" s="229"/>
      <c r="B111" s="172"/>
      <c r="C111" s="173">
        <v>264</v>
      </c>
      <c r="D111" s="175" t="s">
        <v>129</v>
      </c>
      <c r="E111" s="64"/>
    </row>
    <row r="112" spans="1:5" s="8" customFormat="1">
      <c r="A112" s="239"/>
      <c r="B112" s="174"/>
      <c r="C112" s="173"/>
      <c r="D112" s="178" t="s">
        <v>128</v>
      </c>
      <c r="E112" s="171"/>
    </row>
    <row r="113" spans="1:5" s="8" customFormat="1" ht="31.5">
      <c r="A113" s="229"/>
      <c r="B113" s="176"/>
      <c r="C113" s="182">
        <v>263</v>
      </c>
      <c r="D113" s="183" t="s">
        <v>127</v>
      </c>
      <c r="E113" s="184"/>
    </row>
    <row r="114" spans="1:5" s="8" customFormat="1">
      <c r="A114" s="229"/>
      <c r="B114" s="177" t="s">
        <v>130</v>
      </c>
      <c r="C114" s="182"/>
      <c r="D114" s="185" t="s">
        <v>132</v>
      </c>
      <c r="E114" s="184"/>
    </row>
    <row r="115" spans="1:5" s="8" customFormat="1" ht="16.5" thickBot="1">
      <c r="A115" s="229"/>
      <c r="B115" s="177" t="s">
        <v>131</v>
      </c>
      <c r="C115" s="182"/>
      <c r="D115" s="186" t="s">
        <v>133</v>
      </c>
      <c r="E115" s="184"/>
    </row>
    <row r="116" spans="1:5" ht="17.25" customHeight="1">
      <c r="A116" s="229"/>
      <c r="B116" s="25" t="s">
        <v>11</v>
      </c>
      <c r="C116" s="179"/>
      <c r="D116" s="180" t="s">
        <v>9</v>
      </c>
      <c r="E116" s="181">
        <f>E117</f>
        <v>0</v>
      </c>
    </row>
    <row r="117" spans="1:5">
      <c r="A117" s="229"/>
      <c r="B117" s="26" t="s">
        <v>12</v>
      </c>
      <c r="C117" s="58"/>
      <c r="D117" s="98" t="s">
        <v>10</v>
      </c>
      <c r="E117" s="77">
        <f>E118+E122+E126</f>
        <v>0</v>
      </c>
    </row>
    <row r="118" spans="1:5">
      <c r="A118" s="229"/>
      <c r="B118" s="240" t="s">
        <v>6</v>
      </c>
      <c r="C118" s="59"/>
      <c r="D118" s="99" t="s">
        <v>27</v>
      </c>
      <c r="E118" s="76">
        <f t="shared" ref="E118" si="26">E119</f>
        <v>0</v>
      </c>
    </row>
    <row r="119" spans="1:5">
      <c r="A119" s="229"/>
      <c r="B119" s="234"/>
      <c r="C119" s="54">
        <v>291</v>
      </c>
      <c r="D119" s="85" t="s">
        <v>99</v>
      </c>
      <c r="E119" s="62">
        <f t="shared" ref="E119" si="27">E120+E121</f>
        <v>0</v>
      </c>
    </row>
    <row r="120" spans="1:5">
      <c r="A120" s="229"/>
      <c r="B120" s="234"/>
      <c r="C120" s="112"/>
      <c r="D120" s="113" t="s">
        <v>75</v>
      </c>
      <c r="E120" s="63"/>
    </row>
    <row r="121" spans="1:5" ht="15.75" customHeight="1">
      <c r="A121" s="229"/>
      <c r="B121" s="241"/>
      <c r="C121" s="114"/>
      <c r="D121" s="113" t="s">
        <v>76</v>
      </c>
      <c r="E121" s="63"/>
    </row>
    <row r="122" spans="1:5">
      <c r="A122" s="101"/>
      <c r="B122" s="240" t="s">
        <v>8</v>
      </c>
      <c r="C122" s="59"/>
      <c r="D122" s="99" t="s">
        <v>77</v>
      </c>
      <c r="E122" s="76">
        <f>E123</f>
        <v>0</v>
      </c>
    </row>
    <row r="123" spans="1:5">
      <c r="A123" s="101"/>
      <c r="B123" s="234"/>
      <c r="C123" s="40">
        <v>291</v>
      </c>
      <c r="D123" s="85" t="s">
        <v>99</v>
      </c>
      <c r="E123" s="62">
        <f t="shared" ref="E123" si="28">E124+E125</f>
        <v>0</v>
      </c>
    </row>
    <row r="124" spans="1:5">
      <c r="A124" s="101"/>
      <c r="B124" s="234"/>
      <c r="C124" s="115"/>
      <c r="D124" s="116" t="s">
        <v>78</v>
      </c>
      <c r="E124" s="78"/>
    </row>
    <row r="125" spans="1:5" ht="31.5">
      <c r="A125" s="101"/>
      <c r="B125" s="241"/>
      <c r="C125" s="117"/>
      <c r="D125" s="113" t="s">
        <v>79</v>
      </c>
      <c r="E125" s="63"/>
    </row>
    <row r="126" spans="1:5">
      <c r="A126" s="101"/>
      <c r="B126" s="240" t="s">
        <v>24</v>
      </c>
      <c r="C126" s="59"/>
      <c r="D126" s="99" t="s">
        <v>80</v>
      </c>
      <c r="E126" s="76">
        <f>E127+E128</f>
        <v>0</v>
      </c>
    </row>
    <row r="127" spans="1:5">
      <c r="A127" s="101"/>
      <c r="B127" s="234"/>
      <c r="C127" s="59">
        <v>295</v>
      </c>
      <c r="D127" s="161" t="s">
        <v>134</v>
      </c>
      <c r="E127" s="76"/>
    </row>
    <row r="128" spans="1:5">
      <c r="A128" s="101"/>
      <c r="B128" s="234"/>
      <c r="C128" s="40">
        <v>297</v>
      </c>
      <c r="D128" s="85" t="s">
        <v>98</v>
      </c>
      <c r="E128" s="62">
        <f t="shared" ref="E128" si="29">E129+E130</f>
        <v>0</v>
      </c>
    </row>
    <row r="129" spans="1:5">
      <c r="A129" s="101"/>
      <c r="B129" s="234"/>
      <c r="C129" s="115"/>
      <c r="D129" s="116" t="s">
        <v>81</v>
      </c>
      <c r="E129" s="63"/>
    </row>
    <row r="130" spans="1:5" ht="32.25" thickBot="1">
      <c r="A130" s="101"/>
      <c r="B130" s="242"/>
      <c r="C130" s="60"/>
      <c r="D130" s="93" t="s">
        <v>25</v>
      </c>
      <c r="E130" s="66"/>
    </row>
    <row r="131" spans="1:5" ht="19.5" customHeight="1" thickBot="1">
      <c r="A131" s="18"/>
      <c r="B131" s="27"/>
      <c r="C131" s="61"/>
      <c r="D131" s="100" t="s">
        <v>26</v>
      </c>
      <c r="E131" s="243">
        <f>E116+E108+E33+E13</f>
        <v>13.1</v>
      </c>
    </row>
    <row r="132" spans="1:5">
      <c r="A132" s="17"/>
      <c r="B132" s="10"/>
      <c r="C132" s="6"/>
      <c r="D132" s="6"/>
      <c r="E132" s="6"/>
    </row>
    <row r="133" spans="1:5" ht="18.75" customHeight="1">
      <c r="A133" s="17"/>
      <c r="B133" s="13"/>
      <c r="C133" s="13"/>
      <c r="D133" s="102" t="s">
        <v>20</v>
      </c>
      <c r="E133" s="102" t="s">
        <v>82</v>
      </c>
    </row>
    <row r="134" spans="1:5">
      <c r="B134" s="10"/>
      <c r="C134" s="3"/>
      <c r="D134" s="3"/>
      <c r="E134" s="3"/>
    </row>
    <row r="135" spans="1:5">
      <c r="B135" s="14"/>
      <c r="C135" s="3"/>
      <c r="D135" s="3"/>
      <c r="E135" s="3"/>
    </row>
    <row r="136" spans="1:5">
      <c r="C136" s="16"/>
      <c r="D136" s="5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</sheetData>
  <mergeCells count="24">
    <mergeCell ref="A59:A121"/>
    <mergeCell ref="B118:B121"/>
    <mergeCell ref="B122:B125"/>
    <mergeCell ref="B126:B130"/>
    <mergeCell ref="B59:B107"/>
    <mergeCell ref="A13:A58"/>
    <mergeCell ref="B15:B18"/>
    <mergeCell ref="B20:B29"/>
    <mergeCell ref="B31:B32"/>
    <mergeCell ref="B35:B58"/>
    <mergeCell ref="A7:E7"/>
    <mergeCell ref="A8:D8"/>
    <mergeCell ref="D9:E9"/>
    <mergeCell ref="A10:A11"/>
    <mergeCell ref="B10:B11"/>
    <mergeCell ref="C10:C11"/>
    <mergeCell ref="D10:D11"/>
    <mergeCell ref="E10:E11"/>
    <mergeCell ref="A6:E6"/>
    <mergeCell ref="A1:E1"/>
    <mergeCell ref="A2:E2"/>
    <mergeCell ref="A3:E3"/>
    <mergeCell ref="A4:E4"/>
    <mergeCell ref="A5:E5"/>
  </mergeCells>
  <pageMargins left="0.41" right="0.22" top="0.39370078740157483" bottom="0.17" header="0.35433070866141736" footer="0.31496062992125984"/>
  <pageSetup paperSize="9" scale="72" fitToHeight="0" orientation="portrait" r:id="rId1"/>
  <rowBreaks count="1" manualBreakCount="1">
    <brk id="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139"/>
  <sheetViews>
    <sheetView topLeftCell="A119" workbookViewId="0">
      <selection activeCell="F66" sqref="F66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13" t="s">
        <v>135</v>
      </c>
      <c r="B1" s="213"/>
      <c r="C1" s="213"/>
      <c r="D1" s="213"/>
      <c r="E1" s="213"/>
    </row>
    <row r="2" spans="1:5" ht="9" customHeight="1">
      <c r="A2" s="214"/>
      <c r="B2" s="214"/>
      <c r="C2" s="214"/>
      <c r="D2" s="214"/>
      <c r="E2" s="214"/>
    </row>
    <row r="3" spans="1:5" s="2" customFormat="1" ht="15.75" customHeight="1">
      <c r="A3" s="212" t="s">
        <v>37</v>
      </c>
      <c r="B3" s="212"/>
      <c r="C3" s="212"/>
      <c r="D3" s="212"/>
      <c r="E3" s="212"/>
    </row>
    <row r="4" spans="1:5" s="2" customFormat="1" ht="15.75" customHeight="1">
      <c r="A4" s="212" t="s">
        <v>38</v>
      </c>
      <c r="B4" s="212"/>
      <c r="C4" s="212"/>
      <c r="D4" s="212"/>
      <c r="E4" s="212"/>
    </row>
    <row r="5" spans="1:5" s="2" customFormat="1" ht="15.75" customHeight="1">
      <c r="A5" s="212" t="s">
        <v>21</v>
      </c>
      <c r="B5" s="212"/>
      <c r="C5" s="212"/>
      <c r="D5" s="212"/>
      <c r="E5" s="212"/>
    </row>
    <row r="6" spans="1:5" s="2" customFormat="1" ht="16.5" customHeight="1">
      <c r="A6" s="212" t="s">
        <v>140</v>
      </c>
      <c r="B6" s="212"/>
      <c r="C6" s="212"/>
      <c r="D6" s="212"/>
      <c r="E6" s="212"/>
    </row>
    <row r="7" spans="1:5" s="2" customFormat="1" ht="15" customHeight="1">
      <c r="A7" s="215" t="s">
        <v>34</v>
      </c>
      <c r="B7" s="215"/>
      <c r="C7" s="215"/>
      <c r="D7" s="215"/>
      <c r="E7" s="215"/>
    </row>
    <row r="8" spans="1:5" s="2" customFormat="1" ht="17.25" customHeight="1">
      <c r="A8" s="216" t="s">
        <v>85</v>
      </c>
      <c r="B8" s="216"/>
      <c r="C8" s="216"/>
      <c r="D8" s="216"/>
    </row>
    <row r="9" spans="1:5" s="2" customFormat="1" ht="15" customHeight="1" thickBot="1">
      <c r="A9" s="11"/>
      <c r="B9" s="11"/>
      <c r="C9" s="11"/>
      <c r="D9" s="217" t="s">
        <v>23</v>
      </c>
      <c r="E9" s="217"/>
    </row>
    <row r="10" spans="1:5" s="2" customFormat="1" ht="15" customHeight="1">
      <c r="A10" s="218" t="s">
        <v>19</v>
      </c>
      <c r="B10" s="220" t="s">
        <v>1</v>
      </c>
      <c r="C10" s="222" t="s">
        <v>87</v>
      </c>
      <c r="D10" s="224" t="s">
        <v>28</v>
      </c>
      <c r="E10" s="226" t="s">
        <v>112</v>
      </c>
    </row>
    <row r="11" spans="1:5" s="12" customFormat="1" ht="107.25" customHeight="1" thickBot="1">
      <c r="A11" s="219"/>
      <c r="B11" s="221"/>
      <c r="C11" s="223"/>
      <c r="D11" s="225"/>
      <c r="E11" s="227"/>
    </row>
    <row r="12" spans="1:5" s="12" customFormat="1" ht="15" thickBot="1">
      <c r="A12" s="106">
        <v>1</v>
      </c>
      <c r="B12" s="104">
        <v>2</v>
      </c>
      <c r="C12" s="105">
        <v>3</v>
      </c>
      <c r="D12" s="105">
        <v>4</v>
      </c>
      <c r="E12" s="105">
        <v>6</v>
      </c>
    </row>
    <row r="13" spans="1:5" ht="47.25" customHeight="1" thickBot="1">
      <c r="A13" s="228">
        <v>980000000</v>
      </c>
      <c r="B13" s="19">
        <v>100</v>
      </c>
      <c r="C13" s="28"/>
      <c r="D13" s="79" t="s">
        <v>32</v>
      </c>
      <c r="E13" s="192">
        <f>E14</f>
        <v>0</v>
      </c>
    </row>
    <row r="14" spans="1:5" ht="21.75" customHeight="1" thickBot="1">
      <c r="A14" s="229"/>
      <c r="B14" s="7">
        <v>110</v>
      </c>
      <c r="C14" s="9"/>
      <c r="D14" s="80" t="s">
        <v>30</v>
      </c>
      <c r="E14" s="191">
        <f>E15+E20+E31</f>
        <v>0</v>
      </c>
    </row>
    <row r="15" spans="1:5" ht="21.75" customHeight="1">
      <c r="A15" s="229"/>
      <c r="B15" s="231">
        <v>111</v>
      </c>
      <c r="C15" s="29"/>
      <c r="D15" s="81" t="s">
        <v>31</v>
      </c>
      <c r="E15" s="194">
        <f>E16</f>
        <v>0</v>
      </c>
    </row>
    <row r="16" spans="1:5" ht="15.75" customHeight="1">
      <c r="A16" s="229"/>
      <c r="B16" s="232"/>
      <c r="C16" s="30">
        <v>211</v>
      </c>
      <c r="D16" s="82" t="s">
        <v>39</v>
      </c>
      <c r="E16" s="195">
        <f>SUM(E17:E18)</f>
        <v>0</v>
      </c>
    </row>
    <row r="17" spans="1:5" ht="29.25" customHeight="1" thickBot="1">
      <c r="A17" s="229"/>
      <c r="B17" s="232"/>
      <c r="C17" s="131"/>
      <c r="D17" s="83" t="s">
        <v>22</v>
      </c>
      <c r="E17" s="193">
        <v>0</v>
      </c>
    </row>
    <row r="18" spans="1:5">
      <c r="A18" s="229"/>
      <c r="B18" s="233"/>
      <c r="C18" s="111"/>
      <c r="D18" s="83" t="s">
        <v>95</v>
      </c>
      <c r="E18" s="62"/>
    </row>
    <row r="19" spans="1:5" ht="21.75" customHeight="1" thickBot="1">
      <c r="A19" s="229"/>
      <c r="B19" s="107"/>
      <c r="C19" s="35"/>
      <c r="D19" s="109" t="s">
        <v>96</v>
      </c>
      <c r="E19" s="110"/>
    </row>
    <row r="20" spans="1:5" ht="31.5" customHeight="1">
      <c r="A20" s="229"/>
      <c r="B20" s="234" t="s">
        <v>83</v>
      </c>
      <c r="C20" s="108"/>
      <c r="D20" s="84" t="s">
        <v>33</v>
      </c>
      <c r="E20" s="67">
        <f>E21+E23+E24+E27+E28</f>
        <v>0</v>
      </c>
    </row>
    <row r="21" spans="1:5">
      <c r="A21" s="229"/>
      <c r="B21" s="234"/>
      <c r="C21" s="31">
        <v>212</v>
      </c>
      <c r="D21" s="85" t="s">
        <v>97</v>
      </c>
      <c r="E21" s="62">
        <f t="shared" ref="E21" si="0">E22</f>
        <v>0</v>
      </c>
    </row>
    <row r="22" spans="1:5">
      <c r="A22" s="229"/>
      <c r="B22" s="234"/>
      <c r="C22" s="32"/>
      <c r="D22" s="86" t="s">
        <v>40</v>
      </c>
      <c r="E22" s="63"/>
    </row>
    <row r="23" spans="1:5" ht="47.25">
      <c r="A23" s="229"/>
      <c r="B23" s="234"/>
      <c r="C23" s="40">
        <v>222</v>
      </c>
      <c r="D23" s="83" t="s">
        <v>109</v>
      </c>
      <c r="E23" s="62"/>
    </row>
    <row r="24" spans="1:5">
      <c r="A24" s="229"/>
      <c r="B24" s="234"/>
      <c r="C24" s="40">
        <v>226</v>
      </c>
      <c r="D24" s="82" t="s">
        <v>29</v>
      </c>
      <c r="E24" s="62">
        <f t="shared" ref="E24" si="1">E25+E26</f>
        <v>0</v>
      </c>
    </row>
    <row r="25" spans="1:5">
      <c r="A25" s="229"/>
      <c r="B25" s="234"/>
      <c r="C25" s="40"/>
      <c r="D25" s="113" t="s">
        <v>43</v>
      </c>
      <c r="E25" s="62"/>
    </row>
    <row r="26" spans="1:5">
      <c r="A26" s="229"/>
      <c r="B26" s="234"/>
      <c r="C26" s="40"/>
      <c r="D26" s="113" t="s">
        <v>108</v>
      </c>
      <c r="E26" s="62"/>
    </row>
    <row r="27" spans="1:5">
      <c r="A27" s="229"/>
      <c r="B27" s="234"/>
      <c r="C27" s="124">
        <v>262</v>
      </c>
      <c r="D27" s="123" t="s">
        <v>92</v>
      </c>
      <c r="E27" s="129"/>
    </row>
    <row r="28" spans="1:5">
      <c r="A28" s="229"/>
      <c r="B28" s="234"/>
      <c r="C28" s="122">
        <v>266</v>
      </c>
      <c r="D28" s="82" t="s">
        <v>104</v>
      </c>
      <c r="E28" s="68">
        <f t="shared" ref="E28" si="2">E29</f>
        <v>0</v>
      </c>
    </row>
    <row r="29" spans="1:5" ht="31.5">
      <c r="A29" s="229"/>
      <c r="B29" s="234"/>
      <c r="C29" s="121"/>
      <c r="D29" s="116" t="s">
        <v>41</v>
      </c>
      <c r="E29" s="68"/>
    </row>
    <row r="30" spans="1:5" ht="16.5" thickBot="1">
      <c r="A30" s="229"/>
      <c r="B30" s="159"/>
      <c r="C30" s="121"/>
      <c r="D30" s="170"/>
      <c r="E30" s="171"/>
    </row>
    <row r="31" spans="1:5" ht="30" customHeight="1">
      <c r="A31" s="229"/>
      <c r="B31" s="235" t="s">
        <v>84</v>
      </c>
      <c r="C31" s="38"/>
      <c r="D31" s="81" t="s">
        <v>86</v>
      </c>
      <c r="E31" s="196">
        <f>SUM(E32)</f>
        <v>0</v>
      </c>
    </row>
    <row r="32" spans="1:5" ht="16.5" thickBot="1">
      <c r="A32" s="229"/>
      <c r="B32" s="234"/>
      <c r="C32" s="34">
        <v>213</v>
      </c>
      <c r="D32" s="88" t="s">
        <v>107</v>
      </c>
      <c r="E32" s="197">
        <v>0</v>
      </c>
    </row>
    <row r="33" spans="1:5" ht="34.5" customHeight="1" thickBot="1">
      <c r="A33" s="229"/>
      <c r="B33" s="20" t="s">
        <v>2</v>
      </c>
      <c r="C33" s="36"/>
      <c r="D33" s="79" t="s">
        <v>35</v>
      </c>
      <c r="E33" s="69">
        <f>E34</f>
        <v>417.77</v>
      </c>
    </row>
    <row r="34" spans="1:5" ht="22.5" customHeight="1" thickBot="1">
      <c r="A34" s="229"/>
      <c r="B34" s="21" t="s">
        <v>3</v>
      </c>
      <c r="C34" s="37"/>
      <c r="D34" s="80" t="s">
        <v>45</v>
      </c>
      <c r="E34" s="70">
        <f>E35+E59</f>
        <v>417.77</v>
      </c>
    </row>
    <row r="35" spans="1:5" ht="28.5" customHeight="1">
      <c r="A35" s="229"/>
      <c r="B35" s="236" t="s">
        <v>4</v>
      </c>
      <c r="C35" s="38"/>
      <c r="D35" s="89" t="s">
        <v>7</v>
      </c>
      <c r="E35" s="65">
        <f>E36+E47</f>
        <v>0</v>
      </c>
    </row>
    <row r="36" spans="1:5">
      <c r="A36" s="229"/>
      <c r="B36" s="237"/>
      <c r="C36" s="39">
        <v>220</v>
      </c>
      <c r="D36" s="90" t="s">
        <v>46</v>
      </c>
      <c r="E36" s="71">
        <f>E37+E41+E43+E45</f>
        <v>0</v>
      </c>
    </row>
    <row r="37" spans="1:5" ht="15.75" customHeight="1">
      <c r="A37" s="229"/>
      <c r="B37" s="237"/>
      <c r="C37" s="40">
        <v>221</v>
      </c>
      <c r="D37" s="82" t="s">
        <v>47</v>
      </c>
      <c r="E37" s="62">
        <f t="shared" ref="E37" si="3">E38+E39+E40</f>
        <v>0</v>
      </c>
    </row>
    <row r="38" spans="1:5" ht="29.25" customHeight="1">
      <c r="A38" s="229"/>
      <c r="B38" s="237"/>
      <c r="C38" s="41"/>
      <c r="D38" s="83" t="s">
        <v>48</v>
      </c>
      <c r="E38" s="63"/>
    </row>
    <row r="39" spans="1:5" ht="15.75" customHeight="1">
      <c r="A39" s="229"/>
      <c r="B39" s="237"/>
      <c r="C39" s="42"/>
      <c r="D39" s="83" t="s">
        <v>13</v>
      </c>
      <c r="E39" s="63"/>
    </row>
    <row r="40" spans="1:5" ht="15.75" customHeight="1">
      <c r="A40" s="229"/>
      <c r="B40" s="237"/>
      <c r="C40" s="42"/>
      <c r="D40" s="83" t="s">
        <v>49</v>
      </c>
      <c r="E40" s="63"/>
    </row>
    <row r="41" spans="1:5">
      <c r="A41" s="229"/>
      <c r="B41" s="237"/>
      <c r="C41" s="40">
        <v>224</v>
      </c>
      <c r="D41" s="82" t="s">
        <v>50</v>
      </c>
      <c r="E41" s="62">
        <f t="shared" ref="E41" si="4">E42</f>
        <v>0</v>
      </c>
    </row>
    <row r="42" spans="1:5" ht="31.5">
      <c r="A42" s="229"/>
      <c r="B42" s="237"/>
      <c r="C42" s="43"/>
      <c r="D42" s="83" t="s">
        <v>51</v>
      </c>
      <c r="E42" s="63"/>
    </row>
    <row r="43" spans="1:5">
      <c r="A43" s="229"/>
      <c r="B43" s="237"/>
      <c r="C43" s="40">
        <v>225</v>
      </c>
      <c r="D43" s="82" t="s">
        <v>52</v>
      </c>
      <c r="E43" s="62">
        <f t="shared" ref="E43" si="5">E44</f>
        <v>0</v>
      </c>
    </row>
    <row r="44" spans="1:5" ht="16.5" customHeight="1">
      <c r="A44" s="229"/>
      <c r="B44" s="237"/>
      <c r="C44" s="43"/>
      <c r="D44" s="83" t="s">
        <v>53</v>
      </c>
      <c r="E44" s="63"/>
    </row>
    <row r="45" spans="1:5">
      <c r="A45" s="229"/>
      <c r="B45" s="237"/>
      <c r="C45" s="127">
        <v>228</v>
      </c>
      <c r="D45" s="123" t="s">
        <v>113</v>
      </c>
      <c r="E45" s="62">
        <f>E46</f>
        <v>0</v>
      </c>
    </row>
    <row r="46" spans="1:5">
      <c r="A46" s="229"/>
      <c r="B46" s="237"/>
      <c r="C46" s="127"/>
      <c r="D46" s="146" t="s">
        <v>114</v>
      </c>
      <c r="E46" s="63"/>
    </row>
    <row r="47" spans="1:5" s="8" customFormat="1" ht="22.5" customHeight="1">
      <c r="A47" s="229"/>
      <c r="B47" s="237"/>
      <c r="C47" s="145">
        <v>300</v>
      </c>
      <c r="D47" s="91" t="s">
        <v>0</v>
      </c>
      <c r="E47" s="71">
        <f t="shared" ref="E47" si="6">E48+E52+E54+E55+E57</f>
        <v>0</v>
      </c>
    </row>
    <row r="48" spans="1:5" s="8" customFormat="1">
      <c r="A48" s="229"/>
      <c r="B48" s="237"/>
      <c r="C48" s="40">
        <v>310</v>
      </c>
      <c r="D48" s="92" t="s">
        <v>54</v>
      </c>
      <c r="E48" s="62">
        <f t="shared" ref="E48" si="7">E49+E50+E51</f>
        <v>0</v>
      </c>
    </row>
    <row r="49" spans="1:5">
      <c r="A49" s="229"/>
      <c r="B49" s="237"/>
      <c r="C49" s="45"/>
      <c r="D49" s="83" t="s">
        <v>55</v>
      </c>
      <c r="E49" s="63"/>
    </row>
    <row r="50" spans="1:5" ht="31.5">
      <c r="A50" s="229"/>
      <c r="B50" s="237"/>
      <c r="C50" s="46"/>
      <c r="D50" s="83" t="s">
        <v>56</v>
      </c>
      <c r="E50" s="63"/>
    </row>
    <row r="51" spans="1:5">
      <c r="A51" s="229"/>
      <c r="B51" s="237"/>
      <c r="C51" s="47"/>
      <c r="D51" s="83" t="s">
        <v>57</v>
      </c>
      <c r="E51" s="63"/>
    </row>
    <row r="52" spans="1:5">
      <c r="A52" s="229"/>
      <c r="B52" s="237"/>
      <c r="C52" s="127">
        <v>346</v>
      </c>
      <c r="D52" s="128" t="s">
        <v>106</v>
      </c>
      <c r="E52" s="129">
        <f t="shared" ref="E52" si="8">E53</f>
        <v>0</v>
      </c>
    </row>
    <row r="53" spans="1:5">
      <c r="A53" s="229"/>
      <c r="B53" s="237"/>
      <c r="C53" s="127"/>
      <c r="D53" s="133" t="s">
        <v>14</v>
      </c>
      <c r="E53" s="138"/>
    </row>
    <row r="54" spans="1:5" ht="16.5" thickBot="1">
      <c r="A54" s="229"/>
      <c r="B54" s="237"/>
      <c r="C54" s="127">
        <v>350</v>
      </c>
      <c r="D54" s="134" t="s">
        <v>110</v>
      </c>
      <c r="E54" s="129">
        <f t="shared" ref="E54" si="9">E55+E57</f>
        <v>0</v>
      </c>
    </row>
    <row r="55" spans="1:5" hidden="1">
      <c r="A55" s="229"/>
      <c r="B55" s="237"/>
      <c r="C55" s="40"/>
      <c r="D55" s="135"/>
      <c r="E55" s="129"/>
    </row>
    <row r="56" spans="1:5" hidden="1">
      <c r="A56" s="229"/>
      <c r="B56" s="237"/>
      <c r="C56" s="40"/>
      <c r="D56" s="136"/>
      <c r="E56" s="63"/>
    </row>
    <row r="57" spans="1:5" hidden="1">
      <c r="A57" s="229"/>
      <c r="B57" s="237"/>
      <c r="C57" s="40"/>
      <c r="D57" s="137"/>
      <c r="E57" s="62"/>
    </row>
    <row r="58" spans="1:5" ht="49.5" hidden="1" customHeight="1" thickBot="1">
      <c r="A58" s="230"/>
      <c r="B58" s="238"/>
      <c r="C58" s="103"/>
      <c r="D58" s="141"/>
      <c r="E58" s="142"/>
    </row>
    <row r="59" spans="1:5" ht="15.75" customHeight="1" thickBot="1">
      <c r="A59" s="228">
        <v>9800000000</v>
      </c>
      <c r="B59" s="235" t="s">
        <v>5</v>
      </c>
      <c r="C59" s="48"/>
      <c r="D59" s="143" t="s">
        <v>36</v>
      </c>
      <c r="E59" s="211">
        <f>E60+E89</f>
        <v>417.77</v>
      </c>
    </row>
    <row r="60" spans="1:5" ht="17.25" customHeight="1">
      <c r="A60" s="229"/>
      <c r="B60" s="234"/>
      <c r="C60" s="49">
        <v>220</v>
      </c>
      <c r="D60" s="148" t="s">
        <v>46</v>
      </c>
      <c r="E60" s="210">
        <f>E61+E64+E67+E70+E73+E76+E83+E85</f>
        <v>417.77</v>
      </c>
    </row>
    <row r="61" spans="1:5">
      <c r="A61" s="229"/>
      <c r="B61" s="234"/>
      <c r="C61" s="30">
        <v>221</v>
      </c>
      <c r="D61" s="149" t="s">
        <v>47</v>
      </c>
      <c r="E61" s="62">
        <f t="shared" ref="E61" si="10">E62+E63</f>
        <v>0</v>
      </c>
    </row>
    <row r="62" spans="1:5">
      <c r="A62" s="229"/>
      <c r="B62" s="234"/>
      <c r="C62" s="50"/>
      <c r="D62" s="150" t="s">
        <v>58</v>
      </c>
      <c r="E62" s="63"/>
    </row>
    <row r="63" spans="1:5">
      <c r="A63" s="229"/>
      <c r="B63" s="234"/>
      <c r="C63" s="51"/>
      <c r="D63" s="150" t="s">
        <v>59</v>
      </c>
      <c r="E63" s="63"/>
    </row>
    <row r="64" spans="1:5">
      <c r="A64" s="229"/>
      <c r="B64" s="234"/>
      <c r="C64" s="30">
        <v>222</v>
      </c>
      <c r="D64" s="149" t="s">
        <v>42</v>
      </c>
      <c r="E64" s="62">
        <f t="shared" ref="E64" si="11">E65+E66</f>
        <v>0</v>
      </c>
    </row>
    <row r="65" spans="1:5">
      <c r="A65" s="229"/>
      <c r="B65" s="234"/>
      <c r="C65" s="32"/>
      <c r="D65" s="150" t="s">
        <v>60</v>
      </c>
      <c r="E65" s="63"/>
    </row>
    <row r="66" spans="1:5" ht="31.5">
      <c r="A66" s="229"/>
      <c r="B66" s="234"/>
      <c r="C66" s="33"/>
      <c r="D66" s="151" t="s">
        <v>93</v>
      </c>
      <c r="E66" s="63"/>
    </row>
    <row r="67" spans="1:5">
      <c r="A67" s="229"/>
      <c r="B67" s="234"/>
      <c r="C67" s="30">
        <v>223</v>
      </c>
      <c r="D67" s="149" t="s">
        <v>61</v>
      </c>
      <c r="E67" s="62">
        <f t="shared" ref="E67" si="12">E68+E69</f>
        <v>80</v>
      </c>
    </row>
    <row r="68" spans="1:5">
      <c r="A68" s="229"/>
      <c r="B68" s="234"/>
      <c r="C68" s="50"/>
      <c r="D68" s="150" t="s">
        <v>62</v>
      </c>
      <c r="E68" s="63">
        <v>80</v>
      </c>
    </row>
    <row r="69" spans="1:5">
      <c r="A69" s="229"/>
      <c r="B69" s="234"/>
      <c r="C69" s="52"/>
      <c r="D69" s="150" t="s">
        <v>63</v>
      </c>
      <c r="E69" s="63"/>
    </row>
    <row r="70" spans="1:5">
      <c r="A70" s="229"/>
      <c r="B70" s="234"/>
      <c r="C70" s="30">
        <v>224</v>
      </c>
      <c r="D70" s="149" t="s">
        <v>50</v>
      </c>
      <c r="E70" s="62">
        <f t="shared" ref="E70" si="13">E71+E72</f>
        <v>0</v>
      </c>
    </row>
    <row r="71" spans="1:5">
      <c r="A71" s="229"/>
      <c r="B71" s="234"/>
      <c r="C71" s="32"/>
      <c r="D71" s="150" t="s">
        <v>64</v>
      </c>
      <c r="E71" s="63"/>
    </row>
    <row r="72" spans="1:5">
      <c r="A72" s="229"/>
      <c r="B72" s="234"/>
      <c r="C72" s="33"/>
      <c r="D72" s="150" t="s">
        <v>15</v>
      </c>
      <c r="E72" s="63"/>
    </row>
    <row r="73" spans="1:5">
      <c r="A73" s="229"/>
      <c r="B73" s="234"/>
      <c r="C73" s="30">
        <v>225</v>
      </c>
      <c r="D73" s="149" t="s">
        <v>52</v>
      </c>
      <c r="E73" s="195">
        <f t="shared" ref="E73" si="14">E74+E75</f>
        <v>337.77</v>
      </c>
    </row>
    <row r="74" spans="1:5">
      <c r="A74" s="229"/>
      <c r="B74" s="234"/>
      <c r="C74" s="50"/>
      <c r="D74" s="152" t="s">
        <v>16</v>
      </c>
      <c r="E74" s="198">
        <v>0</v>
      </c>
    </row>
    <row r="75" spans="1:5" ht="31.5">
      <c r="A75" s="229"/>
      <c r="B75" s="234"/>
      <c r="C75" s="51"/>
      <c r="D75" s="152" t="s">
        <v>142</v>
      </c>
      <c r="E75" s="198">
        <v>337.77</v>
      </c>
    </row>
    <row r="76" spans="1:5">
      <c r="A76" s="229"/>
      <c r="B76" s="234"/>
      <c r="C76" s="30">
        <v>226</v>
      </c>
      <c r="D76" s="149" t="s">
        <v>44</v>
      </c>
      <c r="E76" s="62">
        <f t="shared" ref="E76" si="15">E77+E78+E79+E80</f>
        <v>0</v>
      </c>
    </row>
    <row r="77" spans="1:5">
      <c r="A77" s="229"/>
      <c r="B77" s="234"/>
      <c r="C77" s="118"/>
      <c r="D77" s="153" t="s">
        <v>18</v>
      </c>
      <c r="E77" s="63"/>
    </row>
    <row r="78" spans="1:5" ht="31.5">
      <c r="A78" s="229"/>
      <c r="B78" s="234"/>
      <c r="C78" s="46"/>
      <c r="D78" s="153" t="s">
        <v>94</v>
      </c>
      <c r="E78" s="63"/>
    </row>
    <row r="79" spans="1:5">
      <c r="A79" s="229"/>
      <c r="B79" s="234"/>
      <c r="C79" s="46"/>
      <c r="D79" s="150" t="s">
        <v>65</v>
      </c>
      <c r="E79" s="63"/>
    </row>
    <row r="80" spans="1:5" ht="31.5">
      <c r="A80" s="229"/>
      <c r="B80" s="234"/>
      <c r="C80" s="46"/>
      <c r="D80" s="154" t="s">
        <v>66</v>
      </c>
      <c r="E80" s="63"/>
    </row>
    <row r="81" spans="1:5">
      <c r="A81" s="229"/>
      <c r="B81" s="234"/>
      <c r="C81" s="46"/>
      <c r="D81" s="169" t="s">
        <v>122</v>
      </c>
      <c r="E81" s="63"/>
    </row>
    <row r="82" spans="1:5">
      <c r="A82" s="229"/>
      <c r="B82" s="234"/>
      <c r="C82" s="46"/>
      <c r="D82" s="169" t="s">
        <v>123</v>
      </c>
      <c r="E82" s="63"/>
    </row>
    <row r="83" spans="1:5">
      <c r="A83" s="229"/>
      <c r="B83" s="234"/>
      <c r="C83" s="30">
        <v>227</v>
      </c>
      <c r="D83" s="149" t="s">
        <v>100</v>
      </c>
      <c r="E83" s="62">
        <f t="shared" ref="E83" si="16">E84</f>
        <v>0</v>
      </c>
    </row>
    <row r="84" spans="1:5">
      <c r="A84" s="229"/>
      <c r="B84" s="234"/>
      <c r="C84" s="46"/>
      <c r="D84" s="155" t="s">
        <v>17</v>
      </c>
      <c r="E84" s="142"/>
    </row>
    <row r="85" spans="1:5">
      <c r="A85" s="229"/>
      <c r="B85" s="234"/>
      <c r="C85" s="125">
        <v>228</v>
      </c>
      <c r="D85" s="156" t="s">
        <v>113</v>
      </c>
      <c r="E85" s="62">
        <f>E86</f>
        <v>0</v>
      </c>
    </row>
    <row r="86" spans="1:5" ht="32.25" thickBot="1">
      <c r="A86" s="229"/>
      <c r="B86" s="234"/>
      <c r="C86" s="158"/>
      <c r="D86" s="157" t="s">
        <v>115</v>
      </c>
      <c r="E86" s="147"/>
    </row>
    <row r="87" spans="1:5" ht="30.75" thickBot="1">
      <c r="A87" s="229"/>
      <c r="B87" s="234"/>
      <c r="C87" s="158"/>
      <c r="D87" s="166" t="s">
        <v>125</v>
      </c>
      <c r="E87" s="147"/>
    </row>
    <row r="88" spans="1:5" ht="67.150000000000006" customHeight="1" thickBot="1">
      <c r="A88" s="229"/>
      <c r="B88" s="234"/>
      <c r="C88" s="158"/>
      <c r="D88" s="170" t="s">
        <v>124</v>
      </c>
      <c r="E88" s="147"/>
    </row>
    <row r="89" spans="1:5" ht="16.5" thickBot="1">
      <c r="A89" s="229"/>
      <c r="B89" s="234"/>
      <c r="C89" s="139">
        <v>300</v>
      </c>
      <c r="D89" s="140" t="s">
        <v>0</v>
      </c>
      <c r="E89" s="72">
        <f>E92</f>
        <v>0</v>
      </c>
    </row>
    <row r="90" spans="1:5">
      <c r="A90" s="229"/>
      <c r="B90" s="234"/>
      <c r="C90" s="53">
        <v>310</v>
      </c>
      <c r="D90" s="94" t="s">
        <v>54</v>
      </c>
      <c r="E90" s="73">
        <f t="shared" ref="E90" si="17">E91</f>
        <v>0</v>
      </c>
    </row>
    <row r="91" spans="1:5">
      <c r="A91" s="229"/>
      <c r="B91" s="234"/>
      <c r="C91" s="44"/>
      <c r="D91" s="87" t="s">
        <v>68</v>
      </c>
      <c r="E91" s="63"/>
    </row>
    <row r="92" spans="1:5">
      <c r="A92" s="229"/>
      <c r="B92" s="234"/>
      <c r="C92" s="40">
        <v>340</v>
      </c>
      <c r="D92" s="92" t="s">
        <v>69</v>
      </c>
      <c r="E92" s="62">
        <f t="shared" ref="E92" si="18">E95+E98+E100+E106</f>
        <v>0</v>
      </c>
    </row>
    <row r="93" spans="1:5" ht="31.5">
      <c r="A93" s="229"/>
      <c r="B93" s="234"/>
      <c r="C93" s="40">
        <v>341</v>
      </c>
      <c r="D93" s="160" t="s">
        <v>120</v>
      </c>
      <c r="E93" s="62"/>
    </row>
    <row r="94" spans="1:5">
      <c r="A94" s="229"/>
      <c r="B94" s="234"/>
      <c r="C94" s="40">
        <v>342</v>
      </c>
      <c r="D94" s="164" t="s">
        <v>117</v>
      </c>
      <c r="E94" s="62"/>
    </row>
    <row r="95" spans="1:5">
      <c r="A95" s="229"/>
      <c r="B95" s="234"/>
      <c r="C95" s="125">
        <v>343</v>
      </c>
      <c r="D95" s="92" t="s">
        <v>105</v>
      </c>
      <c r="E95" s="62">
        <f t="shared" ref="E95" si="19">E96</f>
        <v>0</v>
      </c>
    </row>
    <row r="96" spans="1:5">
      <c r="A96" s="229"/>
      <c r="B96" s="234"/>
      <c r="C96" s="126"/>
      <c r="D96" s="113" t="s">
        <v>91</v>
      </c>
      <c r="E96" s="62"/>
    </row>
    <row r="97" spans="1:5">
      <c r="A97" s="229"/>
      <c r="B97" s="234"/>
      <c r="C97" s="163">
        <v>344</v>
      </c>
      <c r="D97" s="162" t="s">
        <v>118</v>
      </c>
      <c r="E97" s="62"/>
    </row>
    <row r="98" spans="1:5" ht="14.25" customHeight="1">
      <c r="A98" s="229"/>
      <c r="B98" s="234"/>
      <c r="C98" s="40">
        <v>345</v>
      </c>
      <c r="D98" s="92" t="s">
        <v>102</v>
      </c>
      <c r="E98" s="62">
        <f t="shared" ref="E98" si="20">E99</f>
        <v>0</v>
      </c>
    </row>
    <row r="99" spans="1:5">
      <c r="A99" s="229"/>
      <c r="B99" s="234"/>
      <c r="C99" s="115"/>
      <c r="D99" s="116" t="s">
        <v>89</v>
      </c>
      <c r="E99" s="62"/>
    </row>
    <row r="100" spans="1:5" ht="15.75" customHeight="1">
      <c r="A100" s="229"/>
      <c r="B100" s="234"/>
      <c r="C100" s="40">
        <v>346</v>
      </c>
      <c r="D100" s="92" t="s">
        <v>103</v>
      </c>
      <c r="E100" s="62">
        <f t="shared" ref="E100" si="21">E101+E102+E103</f>
        <v>0</v>
      </c>
    </row>
    <row r="101" spans="1:5">
      <c r="A101" s="229"/>
      <c r="B101" s="234"/>
      <c r="C101" s="115"/>
      <c r="D101" s="113" t="s">
        <v>88</v>
      </c>
      <c r="E101" s="62"/>
    </row>
    <row r="102" spans="1:5" ht="63">
      <c r="A102" s="229"/>
      <c r="B102" s="237"/>
      <c r="C102" s="121"/>
      <c r="D102" s="146" t="s">
        <v>116</v>
      </c>
      <c r="E102" s="62"/>
    </row>
    <row r="103" spans="1:5" ht="34.5" customHeight="1">
      <c r="A103" s="229"/>
      <c r="B103" s="237"/>
      <c r="C103" s="130"/>
      <c r="D103" s="87" t="s">
        <v>90</v>
      </c>
      <c r="E103" s="63">
        <v>0</v>
      </c>
    </row>
    <row r="104" spans="1:5" ht="22.15" customHeight="1">
      <c r="A104" s="229"/>
      <c r="B104" s="237"/>
      <c r="C104" s="167">
        <v>347</v>
      </c>
      <c r="D104" s="168" t="s">
        <v>119</v>
      </c>
      <c r="E104" s="63"/>
    </row>
    <row r="105" spans="1:5" ht="43.9" customHeight="1">
      <c r="A105" s="229"/>
      <c r="B105" s="237"/>
      <c r="C105" s="165"/>
      <c r="D105" s="166" t="s">
        <v>121</v>
      </c>
      <c r="E105" s="63"/>
    </row>
    <row r="106" spans="1:5" ht="31.5" customHeight="1">
      <c r="A106" s="229"/>
      <c r="B106" s="237"/>
      <c r="C106" s="40">
        <v>349</v>
      </c>
      <c r="D106" s="92" t="s">
        <v>101</v>
      </c>
      <c r="E106" s="62">
        <f t="shared" ref="E106" si="22">E107</f>
        <v>0</v>
      </c>
    </row>
    <row r="107" spans="1:5" ht="16.5" thickBot="1">
      <c r="A107" s="229"/>
      <c r="B107" s="238"/>
      <c r="C107" s="119"/>
      <c r="D107" s="120" t="s">
        <v>67</v>
      </c>
      <c r="E107" s="66"/>
    </row>
    <row r="108" spans="1:5" s="8" customFormat="1" ht="24" customHeight="1" thickBot="1">
      <c r="A108" s="229"/>
      <c r="B108" s="22" t="s">
        <v>70</v>
      </c>
      <c r="C108" s="55"/>
      <c r="D108" s="95" t="s">
        <v>71</v>
      </c>
      <c r="E108" s="74">
        <f t="shared" ref="E108" si="23">E109+E110+E114+E115</f>
        <v>0</v>
      </c>
    </row>
    <row r="109" spans="1:5" s="8" customFormat="1" ht="33" customHeight="1">
      <c r="A109" s="229"/>
      <c r="B109" s="23" t="s">
        <v>72</v>
      </c>
      <c r="C109" s="56"/>
      <c r="D109" s="96" t="s">
        <v>73</v>
      </c>
      <c r="E109" s="75">
        <f t="shared" ref="E109" si="24">E110</f>
        <v>0</v>
      </c>
    </row>
    <row r="110" spans="1:5" s="8" customFormat="1" ht="35.25" customHeight="1">
      <c r="A110" s="229"/>
      <c r="B110" s="24" t="s">
        <v>126</v>
      </c>
      <c r="C110" s="57"/>
      <c r="D110" s="97" t="s">
        <v>74</v>
      </c>
      <c r="E110" s="76">
        <f>SUM(E111)</f>
        <v>0</v>
      </c>
    </row>
    <row r="111" spans="1:5" s="8" customFormat="1" ht="32.25" thickBot="1">
      <c r="A111" s="229"/>
      <c r="B111" s="172"/>
      <c r="C111" s="173">
        <v>264</v>
      </c>
      <c r="D111" s="175" t="s">
        <v>129</v>
      </c>
      <c r="E111" s="64"/>
    </row>
    <row r="112" spans="1:5" s="8" customFormat="1">
      <c r="A112" s="239"/>
      <c r="B112" s="174"/>
      <c r="C112" s="173"/>
      <c r="D112" s="178" t="s">
        <v>128</v>
      </c>
      <c r="E112" s="171"/>
    </row>
    <row r="113" spans="1:5" s="8" customFormat="1" ht="31.5">
      <c r="A113" s="229"/>
      <c r="B113" s="176"/>
      <c r="C113" s="182">
        <v>263</v>
      </c>
      <c r="D113" s="183" t="s">
        <v>127</v>
      </c>
      <c r="E113" s="184"/>
    </row>
    <row r="114" spans="1:5" s="8" customFormat="1">
      <c r="A114" s="229"/>
      <c r="B114" s="177" t="s">
        <v>130</v>
      </c>
      <c r="C114" s="182"/>
      <c r="D114" s="185" t="s">
        <v>132</v>
      </c>
      <c r="E114" s="184"/>
    </row>
    <row r="115" spans="1:5" s="8" customFormat="1" ht="16.5" thickBot="1">
      <c r="A115" s="229"/>
      <c r="B115" s="177" t="s">
        <v>131</v>
      </c>
      <c r="C115" s="182"/>
      <c r="D115" s="186" t="s">
        <v>133</v>
      </c>
      <c r="E115" s="184"/>
    </row>
    <row r="116" spans="1:5" ht="17.25" customHeight="1">
      <c r="A116" s="229"/>
      <c r="B116" s="25" t="s">
        <v>11</v>
      </c>
      <c r="C116" s="179"/>
      <c r="D116" s="180" t="s">
        <v>9</v>
      </c>
      <c r="E116" s="181">
        <f>E117</f>
        <v>0</v>
      </c>
    </row>
    <row r="117" spans="1:5">
      <c r="A117" s="229"/>
      <c r="B117" s="26" t="s">
        <v>12</v>
      </c>
      <c r="C117" s="58"/>
      <c r="D117" s="98" t="s">
        <v>10</v>
      </c>
      <c r="E117" s="77">
        <f>E118+E122+E126</f>
        <v>0</v>
      </c>
    </row>
    <row r="118" spans="1:5">
      <c r="A118" s="229"/>
      <c r="B118" s="240" t="s">
        <v>6</v>
      </c>
      <c r="C118" s="59"/>
      <c r="D118" s="99" t="s">
        <v>27</v>
      </c>
      <c r="E118" s="76">
        <f t="shared" ref="E118" si="25">E119</f>
        <v>0</v>
      </c>
    </row>
    <row r="119" spans="1:5">
      <c r="A119" s="229"/>
      <c r="B119" s="234"/>
      <c r="C119" s="54">
        <v>291</v>
      </c>
      <c r="D119" s="85" t="s">
        <v>99</v>
      </c>
      <c r="E119" s="62">
        <f t="shared" ref="E119" si="26">E120+E121</f>
        <v>0</v>
      </c>
    </row>
    <row r="120" spans="1:5">
      <c r="A120" s="229"/>
      <c r="B120" s="234"/>
      <c r="C120" s="112"/>
      <c r="D120" s="113" t="s">
        <v>75</v>
      </c>
      <c r="E120" s="63"/>
    </row>
    <row r="121" spans="1:5" ht="15.75" customHeight="1">
      <c r="A121" s="229"/>
      <c r="B121" s="241"/>
      <c r="C121" s="114"/>
      <c r="D121" s="113" t="s">
        <v>76</v>
      </c>
      <c r="E121" s="63"/>
    </row>
    <row r="122" spans="1:5">
      <c r="A122" s="101"/>
      <c r="B122" s="240" t="s">
        <v>8</v>
      </c>
      <c r="C122" s="59"/>
      <c r="D122" s="99" t="s">
        <v>77</v>
      </c>
      <c r="E122" s="76">
        <f>E123</f>
        <v>0</v>
      </c>
    </row>
    <row r="123" spans="1:5">
      <c r="A123" s="101"/>
      <c r="B123" s="234"/>
      <c r="C123" s="40">
        <v>291</v>
      </c>
      <c r="D123" s="85" t="s">
        <v>99</v>
      </c>
      <c r="E123" s="62">
        <f t="shared" ref="E123" si="27">E124+E125</f>
        <v>0</v>
      </c>
    </row>
    <row r="124" spans="1:5">
      <c r="A124" s="101"/>
      <c r="B124" s="234"/>
      <c r="C124" s="115"/>
      <c r="D124" s="116" t="s">
        <v>78</v>
      </c>
      <c r="E124" s="78"/>
    </row>
    <row r="125" spans="1:5" ht="31.5">
      <c r="A125" s="101"/>
      <c r="B125" s="241"/>
      <c r="C125" s="117"/>
      <c r="D125" s="113" t="s">
        <v>79</v>
      </c>
      <c r="E125" s="63"/>
    </row>
    <row r="126" spans="1:5">
      <c r="A126" s="101"/>
      <c r="B126" s="240" t="s">
        <v>24</v>
      </c>
      <c r="C126" s="59"/>
      <c r="D126" s="99" t="s">
        <v>80</v>
      </c>
      <c r="E126" s="76">
        <f>E127+E128</f>
        <v>0</v>
      </c>
    </row>
    <row r="127" spans="1:5">
      <c r="A127" s="101"/>
      <c r="B127" s="234"/>
      <c r="C127" s="59">
        <v>295</v>
      </c>
      <c r="D127" s="161" t="s">
        <v>134</v>
      </c>
      <c r="E127" s="76"/>
    </row>
    <row r="128" spans="1:5">
      <c r="A128" s="101"/>
      <c r="B128" s="234"/>
      <c r="C128" s="40">
        <v>297</v>
      </c>
      <c r="D128" s="85" t="s">
        <v>98</v>
      </c>
      <c r="E128" s="62">
        <f t="shared" ref="E128" si="28">E129+E130</f>
        <v>0</v>
      </c>
    </row>
    <row r="129" spans="1:5">
      <c r="A129" s="101"/>
      <c r="B129" s="234"/>
      <c r="C129" s="115"/>
      <c r="D129" s="116" t="s">
        <v>81</v>
      </c>
      <c r="E129" s="63"/>
    </row>
    <row r="130" spans="1:5" ht="32.25" thickBot="1">
      <c r="A130" s="101"/>
      <c r="B130" s="242"/>
      <c r="C130" s="60"/>
      <c r="D130" s="93" t="s">
        <v>25</v>
      </c>
      <c r="E130" s="66"/>
    </row>
    <row r="131" spans="1:5" ht="19.5" customHeight="1" thickBot="1">
      <c r="A131" s="18"/>
      <c r="B131" s="27"/>
      <c r="C131" s="61"/>
      <c r="D131" s="100" t="s">
        <v>26</v>
      </c>
      <c r="E131" s="202">
        <f>E116+E108+E33+E13</f>
        <v>417.77</v>
      </c>
    </row>
    <row r="132" spans="1:5">
      <c r="A132" s="17"/>
      <c r="B132" s="10"/>
      <c r="C132" s="6"/>
      <c r="D132" s="6"/>
      <c r="E132" s="6"/>
    </row>
    <row r="133" spans="1:5" ht="18.75" customHeight="1">
      <c r="A133" s="17"/>
      <c r="B133" s="13"/>
      <c r="C133" s="13"/>
      <c r="D133" s="102" t="s">
        <v>20</v>
      </c>
      <c r="E133" s="102" t="s">
        <v>82</v>
      </c>
    </row>
    <row r="134" spans="1:5">
      <c r="B134" s="10"/>
      <c r="C134" s="3"/>
      <c r="D134" s="3"/>
      <c r="E134" s="3"/>
    </row>
    <row r="135" spans="1:5">
      <c r="B135" s="14"/>
      <c r="C135" s="3"/>
      <c r="D135" s="3"/>
      <c r="E135" s="3"/>
    </row>
    <row r="136" spans="1:5">
      <c r="C136" s="16"/>
      <c r="D136" s="5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</sheetData>
  <mergeCells count="24">
    <mergeCell ref="A59:A121"/>
    <mergeCell ref="B59:B107"/>
    <mergeCell ref="B118:B121"/>
    <mergeCell ref="B122:B125"/>
    <mergeCell ref="B126:B130"/>
    <mergeCell ref="A13:A58"/>
    <mergeCell ref="B15:B18"/>
    <mergeCell ref="B20:B29"/>
    <mergeCell ref="B31:B32"/>
    <mergeCell ref="B35:B58"/>
    <mergeCell ref="A7:E7"/>
    <mergeCell ref="A8:D8"/>
    <mergeCell ref="D9:E9"/>
    <mergeCell ref="A10:A11"/>
    <mergeCell ref="B10:B11"/>
    <mergeCell ref="C10:C11"/>
    <mergeCell ref="D10:D11"/>
    <mergeCell ref="E10:E11"/>
    <mergeCell ref="A6:E6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0"/>
  <sheetViews>
    <sheetView workbookViewId="0">
      <selection activeCell="F130" sqref="F130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13" t="s">
        <v>137</v>
      </c>
      <c r="B1" s="213"/>
      <c r="C1" s="213"/>
      <c r="D1" s="213"/>
      <c r="E1" s="213"/>
    </row>
    <row r="2" spans="1:5" ht="9" customHeight="1">
      <c r="A2" s="214"/>
      <c r="B2" s="214"/>
      <c r="C2" s="214"/>
      <c r="D2" s="214"/>
      <c r="E2" s="214"/>
    </row>
    <row r="3" spans="1:5" s="2" customFormat="1" ht="15.75" customHeight="1">
      <c r="A3" s="212" t="s">
        <v>37</v>
      </c>
      <c r="B3" s="212"/>
      <c r="C3" s="212"/>
      <c r="D3" s="212"/>
      <c r="E3" s="212"/>
    </row>
    <row r="4" spans="1:5" s="2" customFormat="1" ht="15.75" customHeight="1">
      <c r="A4" s="212" t="s">
        <v>38</v>
      </c>
      <c r="B4" s="212"/>
      <c r="C4" s="212"/>
      <c r="D4" s="212"/>
      <c r="E4" s="212"/>
    </row>
    <row r="5" spans="1:5" s="2" customFormat="1" ht="15.75" customHeight="1">
      <c r="A5" s="212" t="s">
        <v>21</v>
      </c>
      <c r="B5" s="212"/>
      <c r="C5" s="212"/>
      <c r="D5" s="212"/>
      <c r="E5" s="212"/>
    </row>
    <row r="6" spans="1:5" s="2" customFormat="1" ht="16.5" customHeight="1">
      <c r="A6" s="212" t="s">
        <v>141</v>
      </c>
      <c r="B6" s="212"/>
      <c r="C6" s="212"/>
      <c r="D6" s="212"/>
      <c r="E6" s="212"/>
    </row>
    <row r="7" spans="1:5" s="2" customFormat="1" ht="15" customHeight="1">
      <c r="A7" s="215" t="s">
        <v>34</v>
      </c>
      <c r="B7" s="215"/>
      <c r="C7" s="215"/>
      <c r="D7" s="215"/>
      <c r="E7" s="215"/>
    </row>
    <row r="8" spans="1:5" s="2" customFormat="1" ht="17.25" customHeight="1">
      <c r="A8" s="216" t="s">
        <v>85</v>
      </c>
      <c r="B8" s="216"/>
      <c r="C8" s="216"/>
      <c r="D8" s="216"/>
    </row>
    <row r="9" spans="1:5" s="2" customFormat="1" ht="15" customHeight="1" thickBot="1">
      <c r="A9" s="11"/>
      <c r="B9" s="11"/>
      <c r="C9" s="11"/>
      <c r="D9" s="217" t="s">
        <v>23</v>
      </c>
      <c r="E9" s="217"/>
    </row>
    <row r="10" spans="1:5" s="2" customFormat="1" ht="15" customHeight="1">
      <c r="A10" s="218" t="s">
        <v>19</v>
      </c>
      <c r="B10" s="220" t="s">
        <v>1</v>
      </c>
      <c r="C10" s="222" t="s">
        <v>87</v>
      </c>
      <c r="D10" s="224" t="s">
        <v>28</v>
      </c>
      <c r="E10" s="226" t="s">
        <v>138</v>
      </c>
    </row>
    <row r="11" spans="1:5" s="12" customFormat="1" ht="107.25" customHeight="1" thickBot="1">
      <c r="A11" s="219"/>
      <c r="B11" s="221"/>
      <c r="C11" s="223"/>
      <c r="D11" s="225"/>
      <c r="E11" s="227"/>
    </row>
    <row r="12" spans="1:5" s="12" customFormat="1" ht="15" thickBot="1">
      <c r="A12" s="106">
        <v>1</v>
      </c>
      <c r="B12" s="104">
        <v>2</v>
      </c>
      <c r="C12" s="105">
        <v>3</v>
      </c>
      <c r="D12" s="105">
        <v>4</v>
      </c>
      <c r="E12" s="105">
        <v>6</v>
      </c>
    </row>
    <row r="13" spans="1:5" ht="47.25" customHeight="1" thickBot="1">
      <c r="A13" s="228">
        <v>9800051180</v>
      </c>
      <c r="B13" s="19">
        <v>100</v>
      </c>
      <c r="C13" s="28"/>
      <c r="D13" s="79" t="s">
        <v>32</v>
      </c>
      <c r="E13" s="192">
        <f>E14</f>
        <v>0</v>
      </c>
    </row>
    <row r="14" spans="1:5" ht="21.75" customHeight="1" thickBot="1">
      <c r="A14" s="229"/>
      <c r="B14" s="7">
        <v>110</v>
      </c>
      <c r="C14" s="9"/>
      <c r="D14" s="80" t="s">
        <v>30</v>
      </c>
      <c r="E14" s="191">
        <f>E15+E20+E31</f>
        <v>0</v>
      </c>
    </row>
    <row r="15" spans="1:5" ht="21.75" customHeight="1">
      <c r="A15" s="229"/>
      <c r="B15" s="231">
        <v>111</v>
      </c>
      <c r="C15" s="29"/>
      <c r="D15" s="81" t="s">
        <v>31</v>
      </c>
      <c r="E15" s="194">
        <f>E16</f>
        <v>0</v>
      </c>
    </row>
    <row r="16" spans="1:5" ht="15.75" customHeight="1">
      <c r="A16" s="229"/>
      <c r="B16" s="232"/>
      <c r="C16" s="30">
        <v>211</v>
      </c>
      <c r="D16" s="82" t="s">
        <v>39</v>
      </c>
      <c r="E16" s="195">
        <f>SUM(E17:E18)</f>
        <v>0</v>
      </c>
    </row>
    <row r="17" spans="1:5" ht="29.25" customHeight="1">
      <c r="A17" s="229"/>
      <c r="B17" s="232"/>
      <c r="C17" s="131"/>
      <c r="D17" s="83" t="s">
        <v>22</v>
      </c>
      <c r="E17" s="198"/>
    </row>
    <row r="18" spans="1:5">
      <c r="A18" s="229"/>
      <c r="B18" s="233"/>
      <c r="C18" s="111"/>
      <c r="D18" s="83" t="s">
        <v>95</v>
      </c>
      <c r="E18" s="62"/>
    </row>
    <row r="19" spans="1:5" ht="21.75" customHeight="1" thickBot="1">
      <c r="A19" s="229"/>
      <c r="B19" s="107"/>
      <c r="C19" s="35"/>
      <c r="D19" s="109" t="s">
        <v>96</v>
      </c>
      <c r="E19" s="110"/>
    </row>
    <row r="20" spans="1:5" ht="31.5" customHeight="1">
      <c r="A20" s="229"/>
      <c r="B20" s="234" t="s">
        <v>83</v>
      </c>
      <c r="C20" s="108"/>
      <c r="D20" s="84" t="s">
        <v>33</v>
      </c>
      <c r="E20" s="67">
        <f>E21+E23+E24+E27+E28</f>
        <v>0</v>
      </c>
    </row>
    <row r="21" spans="1:5">
      <c r="A21" s="229"/>
      <c r="B21" s="234"/>
      <c r="C21" s="31">
        <v>212</v>
      </c>
      <c r="D21" s="85" t="s">
        <v>97</v>
      </c>
      <c r="E21" s="62">
        <f t="shared" ref="E21" si="0">E22</f>
        <v>0</v>
      </c>
    </row>
    <row r="22" spans="1:5">
      <c r="A22" s="229"/>
      <c r="B22" s="234"/>
      <c r="C22" s="32"/>
      <c r="D22" s="86" t="s">
        <v>40</v>
      </c>
      <c r="E22" s="63"/>
    </row>
    <row r="23" spans="1:5" ht="47.25">
      <c r="A23" s="229"/>
      <c r="B23" s="234"/>
      <c r="C23" s="40">
        <v>222</v>
      </c>
      <c r="D23" s="83" t="s">
        <v>109</v>
      </c>
      <c r="E23" s="62"/>
    </row>
    <row r="24" spans="1:5">
      <c r="A24" s="229"/>
      <c r="B24" s="234"/>
      <c r="C24" s="40">
        <v>226</v>
      </c>
      <c r="D24" s="82" t="s">
        <v>29</v>
      </c>
      <c r="E24" s="62">
        <f t="shared" ref="E24" si="1">E25+E26</f>
        <v>0</v>
      </c>
    </row>
    <row r="25" spans="1:5">
      <c r="A25" s="229"/>
      <c r="B25" s="234"/>
      <c r="C25" s="40"/>
      <c r="D25" s="113" t="s">
        <v>43</v>
      </c>
      <c r="E25" s="62"/>
    </row>
    <row r="26" spans="1:5">
      <c r="A26" s="229"/>
      <c r="B26" s="234"/>
      <c r="C26" s="40"/>
      <c r="D26" s="113" t="s">
        <v>108</v>
      </c>
      <c r="E26" s="62"/>
    </row>
    <row r="27" spans="1:5">
      <c r="A27" s="229"/>
      <c r="B27" s="234"/>
      <c r="C27" s="124">
        <v>262</v>
      </c>
      <c r="D27" s="123" t="s">
        <v>92</v>
      </c>
      <c r="E27" s="129"/>
    </row>
    <row r="28" spans="1:5">
      <c r="A28" s="229"/>
      <c r="B28" s="234"/>
      <c r="C28" s="122">
        <v>266</v>
      </c>
      <c r="D28" s="82" t="s">
        <v>104</v>
      </c>
      <c r="E28" s="68">
        <f t="shared" ref="E28" si="2">E29</f>
        <v>0</v>
      </c>
    </row>
    <row r="29" spans="1:5" ht="31.5">
      <c r="A29" s="229"/>
      <c r="B29" s="234"/>
      <c r="C29" s="121"/>
      <c r="D29" s="116" t="s">
        <v>41</v>
      </c>
      <c r="E29" s="68"/>
    </row>
    <row r="30" spans="1:5" ht="16.5" thickBot="1">
      <c r="A30" s="229"/>
      <c r="B30" s="159"/>
      <c r="C30" s="121"/>
      <c r="D30" s="190"/>
      <c r="E30" s="171"/>
    </row>
    <row r="31" spans="1:5" ht="30" customHeight="1">
      <c r="A31" s="229"/>
      <c r="B31" s="235" t="s">
        <v>84</v>
      </c>
      <c r="C31" s="38"/>
      <c r="D31" s="81" t="s">
        <v>86</v>
      </c>
      <c r="E31" s="196">
        <f>SUM(E32)</f>
        <v>0</v>
      </c>
    </row>
    <row r="32" spans="1:5" ht="16.5" thickBot="1">
      <c r="A32" s="229"/>
      <c r="B32" s="234"/>
      <c r="C32" s="34">
        <v>213</v>
      </c>
      <c r="D32" s="88" t="s">
        <v>107</v>
      </c>
      <c r="E32" s="197"/>
    </row>
    <row r="33" spans="1:5" ht="34.5" customHeight="1" thickBot="1">
      <c r="A33" s="229"/>
      <c r="B33" s="20" t="s">
        <v>2</v>
      </c>
      <c r="C33" s="36"/>
      <c r="D33" s="79" t="s">
        <v>35</v>
      </c>
      <c r="E33" s="208">
        <f>E34</f>
        <v>447.14</v>
      </c>
    </row>
    <row r="34" spans="1:5" ht="22.5" customHeight="1" thickBot="1">
      <c r="A34" s="229"/>
      <c r="B34" s="21" t="s">
        <v>3</v>
      </c>
      <c r="C34" s="37"/>
      <c r="D34" s="80" t="s">
        <v>45</v>
      </c>
      <c r="E34" s="209">
        <f>E35+E59</f>
        <v>447.14</v>
      </c>
    </row>
    <row r="35" spans="1:5" ht="28.5" customHeight="1">
      <c r="A35" s="229"/>
      <c r="B35" s="236" t="s">
        <v>4</v>
      </c>
      <c r="C35" s="38"/>
      <c r="D35" s="89" t="s">
        <v>7</v>
      </c>
      <c r="E35" s="65">
        <f>E36+E47</f>
        <v>0</v>
      </c>
    </row>
    <row r="36" spans="1:5">
      <c r="A36" s="229"/>
      <c r="B36" s="237"/>
      <c r="C36" s="39">
        <v>220</v>
      </c>
      <c r="D36" s="90" t="s">
        <v>46</v>
      </c>
      <c r="E36" s="71">
        <f>E37+E41+E43+E45</f>
        <v>0</v>
      </c>
    </row>
    <row r="37" spans="1:5" ht="15.75" customHeight="1">
      <c r="A37" s="229"/>
      <c r="B37" s="237"/>
      <c r="C37" s="40">
        <v>221</v>
      </c>
      <c r="D37" s="82" t="s">
        <v>47</v>
      </c>
      <c r="E37" s="62">
        <f t="shared" ref="E37" si="3">E38+E39+E40</f>
        <v>0</v>
      </c>
    </row>
    <row r="38" spans="1:5" ht="29.25" customHeight="1">
      <c r="A38" s="229"/>
      <c r="B38" s="237"/>
      <c r="C38" s="41"/>
      <c r="D38" s="83" t="s">
        <v>48</v>
      </c>
      <c r="E38" s="63"/>
    </row>
    <row r="39" spans="1:5" ht="15.75" customHeight="1">
      <c r="A39" s="229"/>
      <c r="B39" s="237"/>
      <c r="C39" s="42"/>
      <c r="D39" s="83" t="s">
        <v>13</v>
      </c>
      <c r="E39" s="63"/>
    </row>
    <row r="40" spans="1:5" ht="15.75" customHeight="1">
      <c r="A40" s="229"/>
      <c r="B40" s="237"/>
      <c r="C40" s="42"/>
      <c r="D40" s="83" t="s">
        <v>49</v>
      </c>
      <c r="E40" s="63"/>
    </row>
    <row r="41" spans="1:5">
      <c r="A41" s="229"/>
      <c r="B41" s="237"/>
      <c r="C41" s="40">
        <v>224</v>
      </c>
      <c r="D41" s="82" t="s">
        <v>50</v>
      </c>
      <c r="E41" s="62">
        <f t="shared" ref="E41" si="4">E42</f>
        <v>0</v>
      </c>
    </row>
    <row r="42" spans="1:5" ht="31.5">
      <c r="A42" s="229"/>
      <c r="B42" s="237"/>
      <c r="C42" s="43"/>
      <c r="D42" s="83" t="s">
        <v>51</v>
      </c>
      <c r="E42" s="63"/>
    </row>
    <row r="43" spans="1:5">
      <c r="A43" s="229"/>
      <c r="B43" s="237"/>
      <c r="C43" s="40">
        <v>225</v>
      </c>
      <c r="D43" s="82" t="s">
        <v>52</v>
      </c>
      <c r="E43" s="62">
        <f t="shared" ref="E43" si="5">E44</f>
        <v>0</v>
      </c>
    </row>
    <row r="44" spans="1:5" ht="16.5" customHeight="1">
      <c r="A44" s="229"/>
      <c r="B44" s="237"/>
      <c r="C44" s="43"/>
      <c r="D44" s="83" t="s">
        <v>53</v>
      </c>
      <c r="E44" s="63"/>
    </row>
    <row r="45" spans="1:5">
      <c r="A45" s="229"/>
      <c r="B45" s="237"/>
      <c r="C45" s="127">
        <v>228</v>
      </c>
      <c r="D45" s="123" t="s">
        <v>113</v>
      </c>
      <c r="E45" s="62">
        <f>E46</f>
        <v>0</v>
      </c>
    </row>
    <row r="46" spans="1:5">
      <c r="A46" s="229"/>
      <c r="B46" s="237"/>
      <c r="C46" s="127"/>
      <c r="D46" s="146" t="s">
        <v>114</v>
      </c>
      <c r="E46" s="63"/>
    </row>
    <row r="47" spans="1:5" s="8" customFormat="1" ht="22.5" customHeight="1">
      <c r="A47" s="229"/>
      <c r="B47" s="237"/>
      <c r="C47" s="145">
        <v>300</v>
      </c>
      <c r="D47" s="91" t="s">
        <v>0</v>
      </c>
      <c r="E47" s="71">
        <f t="shared" ref="E47" si="6">E48+E52+E54+E55+E57</f>
        <v>0</v>
      </c>
    </row>
    <row r="48" spans="1:5" s="8" customFormat="1">
      <c r="A48" s="229"/>
      <c r="B48" s="237"/>
      <c r="C48" s="40">
        <v>310</v>
      </c>
      <c r="D48" s="92" t="s">
        <v>54</v>
      </c>
      <c r="E48" s="62">
        <f t="shared" ref="E48" si="7">E49+E50+E51</f>
        <v>0</v>
      </c>
    </row>
    <row r="49" spans="1:5">
      <c r="A49" s="229"/>
      <c r="B49" s="237"/>
      <c r="C49" s="45"/>
      <c r="D49" s="83" t="s">
        <v>55</v>
      </c>
      <c r="E49" s="63"/>
    </row>
    <row r="50" spans="1:5" ht="31.5">
      <c r="A50" s="229"/>
      <c r="B50" s="237"/>
      <c r="C50" s="46"/>
      <c r="D50" s="83" t="s">
        <v>56</v>
      </c>
      <c r="E50" s="63"/>
    </row>
    <row r="51" spans="1:5">
      <c r="A51" s="229"/>
      <c r="B51" s="237"/>
      <c r="C51" s="47"/>
      <c r="D51" s="83" t="s">
        <v>57</v>
      </c>
      <c r="E51" s="63"/>
    </row>
    <row r="52" spans="1:5">
      <c r="A52" s="229"/>
      <c r="B52" s="237"/>
      <c r="C52" s="127">
        <v>346</v>
      </c>
      <c r="D52" s="128" t="s">
        <v>106</v>
      </c>
      <c r="E52" s="129">
        <f t="shared" ref="E52" si="8">E53</f>
        <v>0</v>
      </c>
    </row>
    <row r="53" spans="1:5">
      <c r="A53" s="229"/>
      <c r="B53" s="237"/>
      <c r="C53" s="127"/>
      <c r="D53" s="133" t="s">
        <v>14</v>
      </c>
      <c r="E53" s="138"/>
    </row>
    <row r="54" spans="1:5" ht="16.5" thickBot="1">
      <c r="A54" s="229"/>
      <c r="B54" s="237"/>
      <c r="C54" s="127"/>
      <c r="D54" s="134"/>
      <c r="E54" s="129"/>
    </row>
    <row r="55" spans="1:5" ht="27.6" hidden="1" customHeight="1">
      <c r="A55" s="229"/>
      <c r="B55" s="237"/>
      <c r="C55" s="40"/>
      <c r="D55" s="135"/>
      <c r="E55" s="129"/>
    </row>
    <row r="56" spans="1:5" hidden="1">
      <c r="A56" s="229"/>
      <c r="B56" s="237"/>
      <c r="C56" s="40"/>
      <c r="D56" s="136"/>
      <c r="E56" s="63"/>
    </row>
    <row r="57" spans="1:5" ht="34.15" hidden="1" customHeight="1">
      <c r="A57" s="229"/>
      <c r="B57" s="237"/>
      <c r="C57" s="40"/>
      <c r="D57" s="137"/>
      <c r="E57" s="62"/>
    </row>
    <row r="58" spans="1:5" ht="33.6" hidden="1" customHeight="1" thickBot="1">
      <c r="A58" s="230"/>
      <c r="B58" s="238"/>
      <c r="C58" s="103"/>
      <c r="D58" s="141"/>
      <c r="E58" s="142"/>
    </row>
    <row r="59" spans="1:5" ht="15.75" customHeight="1" thickBot="1">
      <c r="A59" s="228">
        <v>9800051180</v>
      </c>
      <c r="B59" s="235" t="s">
        <v>5</v>
      </c>
      <c r="C59" s="48"/>
      <c r="D59" s="143" t="s">
        <v>36</v>
      </c>
      <c r="E59" s="207">
        <f>E60+E90</f>
        <v>447.14</v>
      </c>
    </row>
    <row r="60" spans="1:5" ht="17.25" customHeight="1">
      <c r="A60" s="229"/>
      <c r="B60" s="234"/>
      <c r="C60" s="49">
        <v>220</v>
      </c>
      <c r="D60" s="148" t="s">
        <v>46</v>
      </c>
      <c r="E60" s="132">
        <f>E61+E64+E67+E70+E73+E77+E84+E86</f>
        <v>447.14</v>
      </c>
    </row>
    <row r="61" spans="1:5">
      <c r="A61" s="229"/>
      <c r="B61" s="234"/>
      <c r="C61" s="30">
        <v>221</v>
      </c>
      <c r="D61" s="149" t="s">
        <v>47</v>
      </c>
      <c r="E61" s="62">
        <f t="shared" ref="E61" si="9">E62+E63</f>
        <v>0</v>
      </c>
    </row>
    <row r="62" spans="1:5">
      <c r="A62" s="229"/>
      <c r="B62" s="234"/>
      <c r="C62" s="50"/>
      <c r="D62" s="150" t="s">
        <v>58</v>
      </c>
      <c r="E62" s="63"/>
    </row>
    <row r="63" spans="1:5">
      <c r="A63" s="229"/>
      <c r="B63" s="234"/>
      <c r="C63" s="51"/>
      <c r="D63" s="150" t="s">
        <v>59</v>
      </c>
      <c r="E63" s="63"/>
    </row>
    <row r="64" spans="1:5">
      <c r="A64" s="229"/>
      <c r="B64" s="234"/>
      <c r="C64" s="30">
        <v>222</v>
      </c>
      <c r="D64" s="149" t="s">
        <v>42</v>
      </c>
      <c r="E64" s="62">
        <f t="shared" ref="E64" si="10">E65+E66</f>
        <v>0</v>
      </c>
    </row>
    <row r="65" spans="1:5">
      <c r="A65" s="229"/>
      <c r="B65" s="234"/>
      <c r="C65" s="32"/>
      <c r="D65" s="150" t="s">
        <v>60</v>
      </c>
      <c r="E65" s="63"/>
    </row>
    <row r="66" spans="1:5" ht="31.5">
      <c r="A66" s="229"/>
      <c r="B66" s="234"/>
      <c r="C66" s="33"/>
      <c r="D66" s="151" t="s">
        <v>93</v>
      </c>
      <c r="E66" s="63"/>
    </row>
    <row r="67" spans="1:5">
      <c r="A67" s="229"/>
      <c r="B67" s="234"/>
      <c r="C67" s="30">
        <v>223</v>
      </c>
      <c r="D67" s="149" t="s">
        <v>61</v>
      </c>
      <c r="E67" s="62">
        <f t="shared" ref="E67" si="11">E68+E69</f>
        <v>90</v>
      </c>
    </row>
    <row r="68" spans="1:5">
      <c r="A68" s="229"/>
      <c r="B68" s="234"/>
      <c r="C68" s="50"/>
      <c r="D68" s="150" t="s">
        <v>62</v>
      </c>
      <c r="E68" s="63">
        <v>90</v>
      </c>
    </row>
    <row r="69" spans="1:5">
      <c r="A69" s="229"/>
      <c r="B69" s="234"/>
      <c r="C69" s="52"/>
      <c r="D69" s="150" t="s">
        <v>63</v>
      </c>
      <c r="E69" s="63"/>
    </row>
    <row r="70" spans="1:5">
      <c r="A70" s="229"/>
      <c r="B70" s="234"/>
      <c r="C70" s="30">
        <v>224</v>
      </c>
      <c r="D70" s="149" t="s">
        <v>50</v>
      </c>
      <c r="E70" s="62">
        <f t="shared" ref="E70" si="12">E71+E72</f>
        <v>0</v>
      </c>
    </row>
    <row r="71" spans="1:5">
      <c r="A71" s="229"/>
      <c r="B71" s="234"/>
      <c r="C71" s="32"/>
      <c r="D71" s="150" t="s">
        <v>64</v>
      </c>
      <c r="E71" s="63"/>
    </row>
    <row r="72" spans="1:5">
      <c r="A72" s="229"/>
      <c r="B72" s="234"/>
      <c r="C72" s="33"/>
      <c r="D72" s="150" t="s">
        <v>15</v>
      </c>
      <c r="E72" s="63"/>
    </row>
    <row r="73" spans="1:5">
      <c r="A73" s="229"/>
      <c r="B73" s="234"/>
      <c r="C73" s="30">
        <v>225</v>
      </c>
      <c r="D73" s="149" t="s">
        <v>52</v>
      </c>
      <c r="E73" s="195">
        <f t="shared" ref="E73" si="13">E74+E75</f>
        <v>357.14</v>
      </c>
    </row>
    <row r="74" spans="1:5">
      <c r="A74" s="229"/>
      <c r="B74" s="234"/>
      <c r="C74" s="50"/>
      <c r="D74" s="152" t="s">
        <v>16</v>
      </c>
      <c r="E74" s="198"/>
    </row>
    <row r="75" spans="1:5" ht="31.5">
      <c r="A75" s="229"/>
      <c r="B75" s="234"/>
      <c r="C75" s="51"/>
      <c r="D75" s="152" t="s">
        <v>142</v>
      </c>
      <c r="E75" s="198">
        <v>357.14</v>
      </c>
    </row>
    <row r="76" spans="1:5">
      <c r="A76" s="229"/>
      <c r="B76" s="234"/>
      <c r="C76" s="51"/>
      <c r="D76" s="152" t="s">
        <v>123</v>
      </c>
      <c r="E76" s="63"/>
    </row>
    <row r="77" spans="1:5">
      <c r="A77" s="229"/>
      <c r="B77" s="234"/>
      <c r="C77" s="30">
        <v>226</v>
      </c>
      <c r="D77" s="149" t="s">
        <v>44</v>
      </c>
      <c r="E77" s="62">
        <f t="shared" ref="E77" si="14">E78+E79+E80+E81</f>
        <v>0</v>
      </c>
    </row>
    <row r="78" spans="1:5">
      <c r="A78" s="229"/>
      <c r="B78" s="234"/>
      <c r="C78" s="118"/>
      <c r="D78" s="153" t="s">
        <v>18</v>
      </c>
      <c r="E78" s="63"/>
    </row>
    <row r="79" spans="1:5" ht="31.5">
      <c r="A79" s="229"/>
      <c r="B79" s="234"/>
      <c r="C79" s="46"/>
      <c r="D79" s="153" t="s">
        <v>94</v>
      </c>
      <c r="E79" s="63"/>
    </row>
    <row r="80" spans="1:5">
      <c r="A80" s="229"/>
      <c r="B80" s="234"/>
      <c r="C80" s="46"/>
      <c r="D80" s="150" t="s">
        <v>65</v>
      </c>
      <c r="E80" s="63"/>
    </row>
    <row r="81" spans="1:5" ht="31.5">
      <c r="A81" s="229"/>
      <c r="B81" s="234"/>
      <c r="C81" s="187"/>
      <c r="D81" s="146" t="s">
        <v>66</v>
      </c>
      <c r="E81" s="188"/>
    </row>
    <row r="82" spans="1:5">
      <c r="A82" s="229"/>
      <c r="B82" s="234"/>
      <c r="C82" s="187"/>
      <c r="D82" s="189" t="s">
        <v>122</v>
      </c>
      <c r="E82" s="188"/>
    </row>
    <row r="83" spans="1:5">
      <c r="A83" s="229"/>
      <c r="B83" s="234"/>
      <c r="C83" s="187"/>
      <c r="D83" s="189" t="s">
        <v>123</v>
      </c>
      <c r="E83" s="188"/>
    </row>
    <row r="84" spans="1:5">
      <c r="A84" s="229"/>
      <c r="B84" s="234"/>
      <c r="C84" s="30">
        <v>227</v>
      </c>
      <c r="D84" s="149" t="s">
        <v>100</v>
      </c>
      <c r="E84" s="62">
        <f t="shared" ref="E84" si="15">E85</f>
        <v>0</v>
      </c>
    </row>
    <row r="85" spans="1:5">
      <c r="A85" s="229"/>
      <c r="B85" s="234"/>
      <c r="C85" s="46"/>
      <c r="D85" s="155" t="s">
        <v>17</v>
      </c>
      <c r="E85" s="142"/>
    </row>
    <row r="86" spans="1:5">
      <c r="A86" s="229"/>
      <c r="B86" s="234"/>
      <c r="C86" s="125">
        <v>228</v>
      </c>
      <c r="D86" s="156" t="s">
        <v>113</v>
      </c>
      <c r="E86" s="62">
        <f>E87</f>
        <v>0</v>
      </c>
    </row>
    <row r="87" spans="1:5" ht="32.25" thickBot="1">
      <c r="A87" s="229"/>
      <c r="B87" s="234"/>
      <c r="C87" s="158"/>
      <c r="D87" s="157" t="s">
        <v>115</v>
      </c>
      <c r="E87" s="147"/>
    </row>
    <row r="88" spans="1:5" ht="30.75" thickBot="1">
      <c r="A88" s="229"/>
      <c r="B88" s="234"/>
      <c r="C88" s="158"/>
      <c r="D88" s="166" t="s">
        <v>125</v>
      </c>
      <c r="E88" s="147"/>
    </row>
    <row r="89" spans="1:5" ht="67.150000000000006" customHeight="1" thickBot="1">
      <c r="A89" s="229"/>
      <c r="B89" s="234"/>
      <c r="C89" s="158"/>
      <c r="D89" s="170" t="s">
        <v>124</v>
      </c>
      <c r="E89" s="147"/>
    </row>
    <row r="90" spans="1:5" ht="16.5" thickBot="1">
      <c r="A90" s="229"/>
      <c r="B90" s="234"/>
      <c r="C90" s="139">
        <v>300</v>
      </c>
      <c r="D90" s="140" t="s">
        <v>0</v>
      </c>
      <c r="E90" s="203">
        <f>E93</f>
        <v>0</v>
      </c>
    </row>
    <row r="91" spans="1:5">
      <c r="A91" s="229"/>
      <c r="B91" s="234"/>
      <c r="C91" s="53">
        <v>310</v>
      </c>
      <c r="D91" s="94" t="s">
        <v>54</v>
      </c>
      <c r="E91" s="204">
        <f t="shared" ref="E91" si="16">E92</f>
        <v>0</v>
      </c>
    </row>
    <row r="92" spans="1:5">
      <c r="A92" s="229"/>
      <c r="B92" s="234"/>
      <c r="C92" s="44"/>
      <c r="D92" s="87" t="s">
        <v>68</v>
      </c>
      <c r="E92" s="205"/>
    </row>
    <row r="93" spans="1:5">
      <c r="A93" s="229"/>
      <c r="B93" s="234"/>
      <c r="C93" s="40">
        <v>340</v>
      </c>
      <c r="D93" s="92" t="s">
        <v>69</v>
      </c>
      <c r="E93" s="206">
        <f t="shared" ref="E93" si="17">E96+E99+E101+E107</f>
        <v>0</v>
      </c>
    </row>
    <row r="94" spans="1:5" ht="31.5">
      <c r="A94" s="229"/>
      <c r="B94" s="234"/>
      <c r="C94" s="40">
        <v>341</v>
      </c>
      <c r="D94" s="160" t="s">
        <v>120</v>
      </c>
      <c r="E94" s="206"/>
    </row>
    <row r="95" spans="1:5">
      <c r="A95" s="229"/>
      <c r="B95" s="234"/>
      <c r="C95" s="40">
        <v>342</v>
      </c>
      <c r="D95" s="164" t="s">
        <v>117</v>
      </c>
      <c r="E95" s="206"/>
    </row>
    <row r="96" spans="1:5">
      <c r="A96" s="229"/>
      <c r="B96" s="234"/>
      <c r="C96" s="125">
        <v>343</v>
      </c>
      <c r="D96" s="92" t="s">
        <v>105</v>
      </c>
      <c r="E96" s="206">
        <f t="shared" ref="E96" si="18">E97</f>
        <v>0</v>
      </c>
    </row>
    <row r="97" spans="1:5">
      <c r="A97" s="229"/>
      <c r="B97" s="234"/>
      <c r="C97" s="126"/>
      <c r="D97" s="113" t="s">
        <v>91</v>
      </c>
      <c r="E97" s="206"/>
    </row>
    <row r="98" spans="1:5">
      <c r="A98" s="229"/>
      <c r="B98" s="234"/>
      <c r="C98" s="163">
        <v>344</v>
      </c>
      <c r="D98" s="162" t="s">
        <v>118</v>
      </c>
      <c r="E98" s="206"/>
    </row>
    <row r="99" spans="1:5" ht="14.25" customHeight="1">
      <c r="A99" s="229"/>
      <c r="B99" s="234"/>
      <c r="C99" s="40">
        <v>345</v>
      </c>
      <c r="D99" s="92" t="s">
        <v>102</v>
      </c>
      <c r="E99" s="206">
        <f t="shared" ref="E99" si="19">E100</f>
        <v>0</v>
      </c>
    </row>
    <row r="100" spans="1:5">
      <c r="A100" s="229"/>
      <c r="B100" s="234"/>
      <c r="C100" s="115"/>
      <c r="D100" s="116" t="s">
        <v>89</v>
      </c>
      <c r="E100" s="206"/>
    </row>
    <row r="101" spans="1:5" ht="15.75" customHeight="1">
      <c r="A101" s="229"/>
      <c r="B101" s="234"/>
      <c r="C101" s="40">
        <v>346</v>
      </c>
      <c r="D101" s="92" t="s">
        <v>103</v>
      </c>
      <c r="E101" s="206">
        <f t="shared" ref="E101" si="20">E102+E103+E104</f>
        <v>0</v>
      </c>
    </row>
    <row r="102" spans="1:5">
      <c r="A102" s="229"/>
      <c r="B102" s="234"/>
      <c r="C102" s="115"/>
      <c r="D102" s="113" t="s">
        <v>88</v>
      </c>
      <c r="E102" s="206"/>
    </row>
    <row r="103" spans="1:5" ht="63">
      <c r="A103" s="229"/>
      <c r="B103" s="237"/>
      <c r="C103" s="121"/>
      <c r="D103" s="146" t="s">
        <v>116</v>
      </c>
      <c r="E103" s="206"/>
    </row>
    <row r="104" spans="1:5" ht="34.5" customHeight="1">
      <c r="A104" s="229"/>
      <c r="B104" s="237"/>
      <c r="C104" s="130"/>
      <c r="D104" s="87" t="s">
        <v>90</v>
      </c>
      <c r="E104" s="205"/>
    </row>
    <row r="105" spans="1:5" ht="22.15" customHeight="1">
      <c r="A105" s="229"/>
      <c r="B105" s="237"/>
      <c r="C105" s="167">
        <v>347</v>
      </c>
      <c r="D105" s="168" t="s">
        <v>119</v>
      </c>
      <c r="E105" s="205"/>
    </row>
    <row r="106" spans="1:5" ht="43.9" customHeight="1">
      <c r="A106" s="229"/>
      <c r="B106" s="237"/>
      <c r="C106" s="165"/>
      <c r="D106" s="166" t="s">
        <v>121</v>
      </c>
      <c r="E106" s="63"/>
    </row>
    <row r="107" spans="1:5" ht="31.5" customHeight="1">
      <c r="A107" s="229"/>
      <c r="B107" s="237"/>
      <c r="C107" s="40">
        <v>349</v>
      </c>
      <c r="D107" s="92" t="s">
        <v>101</v>
      </c>
      <c r="E107" s="62">
        <f t="shared" ref="E107" si="21">E108</f>
        <v>0</v>
      </c>
    </row>
    <row r="108" spans="1:5" ht="16.5" thickBot="1">
      <c r="A108" s="229"/>
      <c r="B108" s="238"/>
      <c r="C108" s="119"/>
      <c r="D108" s="120" t="s">
        <v>67</v>
      </c>
      <c r="E108" s="66"/>
    </row>
    <row r="109" spans="1:5" s="8" customFormat="1" ht="24" customHeight="1" thickBot="1">
      <c r="A109" s="229"/>
      <c r="B109" s="22" t="s">
        <v>70</v>
      </c>
      <c r="C109" s="55"/>
      <c r="D109" s="95" t="s">
        <v>71</v>
      </c>
      <c r="E109" s="74">
        <f t="shared" ref="E109" si="22">E110+E111+E115+E116</f>
        <v>0</v>
      </c>
    </row>
    <row r="110" spans="1:5" s="8" customFormat="1" ht="33" customHeight="1">
      <c r="A110" s="229"/>
      <c r="B110" s="23" t="s">
        <v>72</v>
      </c>
      <c r="C110" s="56"/>
      <c r="D110" s="96" t="s">
        <v>73</v>
      </c>
      <c r="E110" s="75">
        <f t="shared" ref="E110" si="23">E111</f>
        <v>0</v>
      </c>
    </row>
    <row r="111" spans="1:5" s="8" customFormat="1" ht="35.25" customHeight="1">
      <c r="A111" s="229"/>
      <c r="B111" s="24" t="s">
        <v>126</v>
      </c>
      <c r="C111" s="57"/>
      <c r="D111" s="97" t="s">
        <v>74</v>
      </c>
      <c r="E111" s="76">
        <f>SUM(E112)</f>
        <v>0</v>
      </c>
    </row>
    <row r="112" spans="1:5" s="8" customFormat="1" ht="32.25" thickBot="1">
      <c r="A112" s="229"/>
      <c r="B112" s="172"/>
      <c r="C112" s="173">
        <v>264</v>
      </c>
      <c r="D112" s="175" t="s">
        <v>129</v>
      </c>
      <c r="E112" s="64"/>
    </row>
    <row r="113" spans="1:5" s="8" customFormat="1">
      <c r="A113" s="239"/>
      <c r="B113" s="174"/>
      <c r="C113" s="173"/>
      <c r="D113" s="178" t="s">
        <v>128</v>
      </c>
      <c r="E113" s="171"/>
    </row>
    <row r="114" spans="1:5" s="8" customFormat="1" ht="31.5">
      <c r="A114" s="229"/>
      <c r="B114" s="176"/>
      <c r="C114" s="182">
        <v>263</v>
      </c>
      <c r="D114" s="183" t="s">
        <v>127</v>
      </c>
      <c r="E114" s="184"/>
    </row>
    <row r="115" spans="1:5" s="8" customFormat="1">
      <c r="A115" s="229"/>
      <c r="B115" s="177" t="s">
        <v>130</v>
      </c>
      <c r="C115" s="182"/>
      <c r="D115" s="185" t="s">
        <v>132</v>
      </c>
      <c r="E115" s="184"/>
    </row>
    <row r="116" spans="1:5" s="8" customFormat="1" ht="16.5" thickBot="1">
      <c r="A116" s="229"/>
      <c r="B116" s="177" t="s">
        <v>131</v>
      </c>
      <c r="C116" s="182"/>
      <c r="D116" s="186" t="s">
        <v>133</v>
      </c>
      <c r="E116" s="184"/>
    </row>
    <row r="117" spans="1:5" ht="17.25" customHeight="1">
      <c r="A117" s="229"/>
      <c r="B117" s="25" t="s">
        <v>11</v>
      </c>
      <c r="C117" s="179"/>
      <c r="D117" s="180" t="s">
        <v>9</v>
      </c>
      <c r="E117" s="181">
        <f>E118</f>
        <v>0</v>
      </c>
    </row>
    <row r="118" spans="1:5">
      <c r="A118" s="229"/>
      <c r="B118" s="26" t="s">
        <v>12</v>
      </c>
      <c r="C118" s="58"/>
      <c r="D118" s="98" t="s">
        <v>10</v>
      </c>
      <c r="E118" s="77">
        <f>E119+E123+E127</f>
        <v>0</v>
      </c>
    </row>
    <row r="119" spans="1:5">
      <c r="A119" s="229"/>
      <c r="B119" s="240" t="s">
        <v>6</v>
      </c>
      <c r="C119" s="59"/>
      <c r="D119" s="99" t="s">
        <v>27</v>
      </c>
      <c r="E119" s="76">
        <f t="shared" ref="E119" si="24">E120</f>
        <v>0</v>
      </c>
    </row>
    <row r="120" spans="1:5">
      <c r="A120" s="229"/>
      <c r="B120" s="234"/>
      <c r="C120" s="54">
        <v>291</v>
      </c>
      <c r="D120" s="85" t="s">
        <v>99</v>
      </c>
      <c r="E120" s="62">
        <f t="shared" ref="E120" si="25">E121+E122</f>
        <v>0</v>
      </c>
    </row>
    <row r="121" spans="1:5">
      <c r="A121" s="229"/>
      <c r="B121" s="234"/>
      <c r="C121" s="112"/>
      <c r="D121" s="113" t="s">
        <v>75</v>
      </c>
      <c r="E121" s="63"/>
    </row>
    <row r="122" spans="1:5" ht="15.75" customHeight="1">
      <c r="A122" s="229"/>
      <c r="B122" s="241"/>
      <c r="C122" s="114"/>
      <c r="D122" s="113" t="s">
        <v>76</v>
      </c>
      <c r="E122" s="63"/>
    </row>
    <row r="123" spans="1:5">
      <c r="A123" s="101"/>
      <c r="B123" s="240" t="s">
        <v>8</v>
      </c>
      <c r="C123" s="59"/>
      <c r="D123" s="99" t="s">
        <v>77</v>
      </c>
      <c r="E123" s="76">
        <f>E124</f>
        <v>0</v>
      </c>
    </row>
    <row r="124" spans="1:5">
      <c r="A124" s="101"/>
      <c r="B124" s="234"/>
      <c r="C124" s="40">
        <v>291</v>
      </c>
      <c r="D124" s="85" t="s">
        <v>99</v>
      </c>
      <c r="E124" s="62">
        <f t="shared" ref="E124" si="26">E125+E126</f>
        <v>0</v>
      </c>
    </row>
    <row r="125" spans="1:5">
      <c r="A125" s="101"/>
      <c r="B125" s="234"/>
      <c r="C125" s="115"/>
      <c r="D125" s="116" t="s">
        <v>78</v>
      </c>
      <c r="E125" s="78"/>
    </row>
    <row r="126" spans="1:5" ht="31.5">
      <c r="A126" s="101"/>
      <c r="B126" s="241"/>
      <c r="C126" s="117"/>
      <c r="D126" s="113" t="s">
        <v>79</v>
      </c>
      <c r="E126" s="63"/>
    </row>
    <row r="127" spans="1:5">
      <c r="A127" s="101"/>
      <c r="B127" s="240" t="s">
        <v>24</v>
      </c>
      <c r="C127" s="59"/>
      <c r="D127" s="99" t="s">
        <v>80</v>
      </c>
      <c r="E127" s="76">
        <f>E128+E129</f>
        <v>0</v>
      </c>
    </row>
    <row r="128" spans="1:5">
      <c r="A128" s="101"/>
      <c r="B128" s="234"/>
      <c r="C128" s="59">
        <v>295</v>
      </c>
      <c r="D128" s="161" t="s">
        <v>134</v>
      </c>
      <c r="E128" s="76"/>
    </row>
    <row r="129" spans="1:5">
      <c r="A129" s="101"/>
      <c r="B129" s="234"/>
      <c r="C129" s="40">
        <v>297</v>
      </c>
      <c r="D129" s="85" t="s">
        <v>98</v>
      </c>
      <c r="E129" s="62">
        <f t="shared" ref="E129" si="27">E130+E131</f>
        <v>0</v>
      </c>
    </row>
    <row r="130" spans="1:5">
      <c r="A130" s="101"/>
      <c r="B130" s="234"/>
      <c r="C130" s="115"/>
      <c r="D130" s="116" t="s">
        <v>81</v>
      </c>
      <c r="E130" s="63"/>
    </row>
    <row r="131" spans="1:5" ht="32.25" thickBot="1">
      <c r="A131" s="101"/>
      <c r="B131" s="242"/>
      <c r="C131" s="60"/>
      <c r="D131" s="93" t="s">
        <v>25</v>
      </c>
      <c r="E131" s="66"/>
    </row>
    <row r="132" spans="1:5" ht="19.5" customHeight="1" thickBot="1">
      <c r="A132" s="18"/>
      <c r="B132" s="27"/>
      <c r="C132" s="61"/>
      <c r="D132" s="100" t="s">
        <v>26</v>
      </c>
      <c r="E132" s="202">
        <f>E117+E109+E33+E13</f>
        <v>447.14</v>
      </c>
    </row>
    <row r="133" spans="1:5">
      <c r="A133" s="17"/>
      <c r="B133" s="10"/>
      <c r="C133" s="6"/>
      <c r="D133" s="6"/>
      <c r="E133" s="6"/>
    </row>
    <row r="134" spans="1:5" ht="18.75" customHeight="1">
      <c r="A134" s="17"/>
      <c r="B134" s="13"/>
      <c r="C134" s="13"/>
      <c r="D134" s="102" t="s">
        <v>20</v>
      </c>
      <c r="E134" s="102" t="s">
        <v>82</v>
      </c>
    </row>
    <row r="135" spans="1:5">
      <c r="B135" s="10"/>
      <c r="C135" s="3"/>
      <c r="D135" s="3"/>
      <c r="E135" s="3"/>
    </row>
    <row r="136" spans="1:5">
      <c r="B136" s="14"/>
      <c r="C136" s="3"/>
      <c r="D136" s="3"/>
      <c r="E136" s="3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  <row r="140" spans="1:5">
      <c r="C140" s="16"/>
      <c r="D140" s="5"/>
    </row>
  </sheetData>
  <mergeCells count="24">
    <mergeCell ref="A59:A122"/>
    <mergeCell ref="B59:B108"/>
    <mergeCell ref="B119:B122"/>
    <mergeCell ref="B123:B126"/>
    <mergeCell ref="B127:B131"/>
    <mergeCell ref="A13:A58"/>
    <mergeCell ref="B15:B18"/>
    <mergeCell ref="B20:B29"/>
    <mergeCell ref="B31:B32"/>
    <mergeCell ref="B35:B58"/>
    <mergeCell ref="A7:E7"/>
    <mergeCell ref="A8:D8"/>
    <mergeCell ref="D9:E9"/>
    <mergeCell ref="A10:A11"/>
    <mergeCell ref="B10:B11"/>
    <mergeCell ref="C10:C11"/>
    <mergeCell ref="D10:D11"/>
    <mergeCell ref="E10:E11"/>
    <mergeCell ref="A6:E6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 год</vt:lpstr>
      <vt:lpstr>2021 год</vt:lpstr>
      <vt:lpstr>2022год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Пушкарская Ольга Геннадьевна</dc:creator>
  <cp:lastModifiedBy>user</cp:lastModifiedBy>
  <cp:lastPrinted>2018-09-11T08:25:33Z</cp:lastPrinted>
  <dcterms:created xsi:type="dcterms:W3CDTF">2012-06-08T08:31:33Z</dcterms:created>
  <dcterms:modified xsi:type="dcterms:W3CDTF">2019-11-20T02:40:13Z</dcterms:modified>
</cp:coreProperties>
</file>