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40" windowHeight="8295"/>
  </bookViews>
  <sheets>
    <sheet name="2020 год" sheetId="23" r:id="rId1"/>
    <sheet name="2021 год" sheetId="29" r:id="rId2"/>
    <sheet name="2022год" sheetId="30" r:id="rId3"/>
  </sheets>
  <calcPr calcId="124519"/>
</workbook>
</file>

<file path=xl/calcChain.xml><?xml version="1.0" encoding="utf-8"?>
<calcChain xmlns="http://schemas.openxmlformats.org/spreadsheetml/2006/main">
  <c r="E14" i="23"/>
  <c r="E17"/>
  <c r="E129" i="30"/>
  <c r="E127" s="1"/>
  <c r="E124"/>
  <c r="E123"/>
  <c r="E120"/>
  <c r="E119" s="1"/>
  <c r="E111"/>
  <c r="E110"/>
  <c r="E109" s="1"/>
  <c r="E107"/>
  <c r="E101"/>
  <c r="E99"/>
  <c r="E96"/>
  <c r="E91"/>
  <c r="E86"/>
  <c r="E84"/>
  <c r="E77"/>
  <c r="E73"/>
  <c r="E70"/>
  <c r="E67"/>
  <c r="E64"/>
  <c r="E61"/>
  <c r="E52"/>
  <c r="E48"/>
  <c r="E45"/>
  <c r="E43"/>
  <c r="E41"/>
  <c r="E37"/>
  <c r="E31"/>
  <c r="E28"/>
  <c r="E24"/>
  <c r="E21"/>
  <c r="E16"/>
  <c r="E15" s="1"/>
  <c r="E128" i="29"/>
  <c r="E126" s="1"/>
  <c r="E123"/>
  <c r="E122"/>
  <c r="E119"/>
  <c r="E118" s="1"/>
  <c r="E110"/>
  <c r="E109"/>
  <c r="E108" s="1"/>
  <c r="E106"/>
  <c r="E100"/>
  <c r="E98"/>
  <c r="E95"/>
  <c r="E90"/>
  <c r="E85"/>
  <c r="E83"/>
  <c r="E76"/>
  <c r="E73"/>
  <c r="E70"/>
  <c r="E67"/>
  <c r="E64"/>
  <c r="E61"/>
  <c r="E52"/>
  <c r="E48"/>
  <c r="E45"/>
  <c r="E43"/>
  <c r="E41"/>
  <c r="E37"/>
  <c r="E31"/>
  <c r="E28"/>
  <c r="E24"/>
  <c r="E21"/>
  <c r="E16"/>
  <c r="E15" s="1"/>
  <c r="E118" i="30" l="1"/>
  <c r="E117" s="1"/>
  <c r="E93"/>
  <c r="E90" s="1"/>
  <c r="E20"/>
  <c r="E14" s="1"/>
  <c r="E13" s="1"/>
  <c r="E36"/>
  <c r="E60"/>
  <c r="E117" i="29"/>
  <c r="E116" s="1"/>
  <c r="E92"/>
  <c r="E89" s="1"/>
  <c r="E54"/>
  <c r="E47" s="1"/>
  <c r="E20"/>
  <c r="E36"/>
  <c r="E60"/>
  <c r="E47" i="30"/>
  <c r="E14" i="29"/>
  <c r="E13" s="1"/>
  <c r="E100" i="23"/>
  <c r="E85"/>
  <c r="E45"/>
  <c r="E59" i="30" l="1"/>
  <c r="E35"/>
  <c r="E34" s="1"/>
  <c r="E33" s="1"/>
  <c r="E132" s="1"/>
  <c r="E35" i="29"/>
  <c r="E34" s="1"/>
  <c r="E33" s="1"/>
  <c r="E131" s="1"/>
  <c r="E59"/>
  <c r="E55" i="23"/>
  <c r="E57"/>
  <c r="E54" l="1"/>
  <c r="E24"/>
  <c r="E128" l="1"/>
  <c r="E126" s="1"/>
  <c r="E123"/>
  <c r="E119"/>
  <c r="E118" s="1"/>
  <c r="E90"/>
  <c r="E95"/>
  <c r="E98"/>
  <c r="E106"/>
  <c r="E61"/>
  <c r="E64"/>
  <c r="E67"/>
  <c r="E70"/>
  <c r="E73"/>
  <c r="E76"/>
  <c r="E83"/>
  <c r="E48"/>
  <c r="E52"/>
  <c r="E37"/>
  <c r="E41"/>
  <c r="E43"/>
  <c r="E21"/>
  <c r="E28"/>
  <c r="E20" l="1"/>
  <c r="E47"/>
  <c r="E60"/>
  <c r="E36"/>
  <c r="E92"/>
  <c r="E89" s="1"/>
  <c r="E16"/>
  <c r="E35" l="1"/>
  <c r="E59"/>
  <c r="E122"/>
  <c r="E110"/>
  <c r="E109" s="1"/>
  <c r="E108" s="1"/>
  <c r="E31"/>
  <c r="E15"/>
  <c r="E34" l="1"/>
  <c r="E13"/>
  <c r="E117"/>
  <c r="E116" s="1"/>
  <c r="E33" l="1"/>
  <c r="E131" s="1"/>
</calcChain>
</file>

<file path=xl/sharedStrings.xml><?xml version="1.0" encoding="utf-8"?>
<sst xmlns="http://schemas.openxmlformats.org/spreadsheetml/2006/main" count="438" uniqueCount="145">
  <si>
    <t>Поступления нефинансовых активов</t>
  </si>
  <si>
    <t>КВР</t>
  </si>
  <si>
    <t>200</t>
  </si>
  <si>
    <t>240</t>
  </si>
  <si>
    <t>242</t>
  </si>
  <si>
    <t>244</t>
  </si>
  <si>
    <t>851</t>
  </si>
  <si>
    <t xml:space="preserve">Закупка товаров, работ, услуг в сфере информационно-коммуникационных технологий </t>
  </si>
  <si>
    <t>852</t>
  </si>
  <si>
    <t>Иные бюджетные ассигнования</t>
  </si>
  <si>
    <t>Уплата налогов, сборов и иных платежей</t>
  </si>
  <si>
    <t>800</t>
  </si>
  <si>
    <t>850</t>
  </si>
  <si>
    <t>услуги сотовой и пейджинговой связи</t>
  </si>
  <si>
    <t>закупка комплектующих</t>
  </si>
  <si>
    <t>оплата аренды транспортных средств</t>
  </si>
  <si>
    <t>оплата содержания помещений</t>
  </si>
  <si>
    <t>услуги по страхованию имущества, гражданской ответственности и здоровья</t>
  </si>
  <si>
    <t>услуги по охране (вневедомственная охрана, охранная и пожарная сигнализации)</t>
  </si>
  <si>
    <t>КЦСР</t>
  </si>
  <si>
    <t>подпись</t>
  </si>
  <si>
    <t>Вид обязательства (действующее, вновь принимаемое):</t>
  </si>
  <si>
    <t>заработная плата отдельных категорий работников определенных Указами Президента РФ</t>
  </si>
  <si>
    <t xml:space="preserve">(тыс. рублей с одним знаком после запятой) </t>
  </si>
  <si>
    <t>ХХ Х ХХ ХХ590</t>
  </si>
  <si>
    <t>оплата текущего и капитального ремонта нефинансовых активов (в т.ч.уплата ежемесячных взносов на капитальный ремонт общего имущества многоквартирного дома)</t>
  </si>
  <si>
    <t>853</t>
  </si>
  <si>
    <t>расходы на внесение денежных средств в качестве обеспечения заявок при проведении конкурсов и аукционов</t>
  </si>
  <si>
    <t>Всего:</t>
  </si>
  <si>
    <t xml:space="preserve"> Уплата налога на имущество организаций и земельного налога</t>
  </si>
  <si>
    <t>Наименование расходов</t>
  </si>
  <si>
    <t>Прочие работы, услуги</t>
  </si>
  <si>
    <t>Расходы на выплаты персоналу казённых учреждений</t>
  </si>
  <si>
    <t>Фонд оплаты труда казённых учреждений</t>
  </si>
  <si>
    <t xml:space="preserve">Расходы на выплаты персоналу в целях обеспечения выполнения функций государственными органами, казёнными учреждениями, органами управления государственными внебюджетными фондами </t>
  </si>
  <si>
    <t>Иные выплаты персоналу казённых учреждений, за исключением фонда оплаты труда</t>
  </si>
  <si>
    <t>НПА, устанавливающий РО:</t>
  </si>
  <si>
    <t>Закупка товаров, работ и услуг для обеспечения государственных нужд</t>
  </si>
  <si>
    <t>Прочая закупка товаров, работ и услуг для обеспечения государственных нужд</t>
  </si>
  <si>
    <t>Наименование ГРБС:</t>
  </si>
  <si>
    <t xml:space="preserve">Наименование расходного обязательства: </t>
  </si>
  <si>
    <t>Заработная плата</t>
  </si>
  <si>
    <t>суточные при служебных командировках</t>
  </si>
  <si>
    <t>ежемесячные компенсационные выплаты сотрудникам (работникам), находящимся в отпуске по уходу за ребенком до достижения им возраста 3 лет</t>
  </si>
  <si>
    <t xml:space="preserve">Транспортные услуги, из них: </t>
  </si>
  <si>
    <t>оплата проезда к месту служебной командировки и обратно</t>
  </si>
  <si>
    <t xml:space="preserve">Прочие работы, услуги, из них: </t>
  </si>
  <si>
    <t xml:space="preserve">Иные закупки товаров, работ и услуг для государственных нужд </t>
  </si>
  <si>
    <t>Оплата работ, услуг</t>
  </si>
  <si>
    <t>Услуги связи, из них:</t>
  </si>
  <si>
    <t>услуги телефонно-телеграфной, факсимильной, абонентская и повременная плата за использование линий связи</t>
  </si>
  <si>
    <t>услуги интернет-провайдеров</t>
  </si>
  <si>
    <t>Арендная плата за пользование имуществом, из них:</t>
  </si>
  <si>
    <t>оплата арендной платы в соответствии с заключенными договорами аренды (субаренды, имущественного найма, проката) объектов нефинансовых активов</t>
  </si>
  <si>
    <t>Работы, услуги по содержанию имущества, из них:</t>
  </si>
  <si>
    <t xml:space="preserve">ремонт (текущий и капитальный) и реставрацию нефинансовых активов </t>
  </si>
  <si>
    <t>Увеличение стоимости основных средств, из них:</t>
  </si>
  <si>
    <t>приобретение средств связи (телефонных аппаратов,сотовых телефонов,и т.п.)</t>
  </si>
  <si>
    <t>приобретение оргтехники (АРМ, принтеров, сканеров, копировально-множительной техники, факсов)</t>
  </si>
  <si>
    <t>приобретение технических средств защиты информации</t>
  </si>
  <si>
    <t>услуги фельдъегерской и специальной связи</t>
  </si>
  <si>
    <t>услуги по пересылке почтовых отправлений</t>
  </si>
  <si>
    <t>услуги по перевозке на основании договора автотранспортного обслуживания</t>
  </si>
  <si>
    <t>Коммунальные услуги, из них:</t>
  </si>
  <si>
    <t>оплата услуг отопления, горячего и холодного водоснабжения, электроэнергии</t>
  </si>
  <si>
    <t>оплата по тарифам за коммунальные услуги</t>
  </si>
  <si>
    <t>оплата аренды помещений</t>
  </si>
  <si>
    <t xml:space="preserve">типографские работы, услуги, размещение объявлений </t>
  </si>
  <si>
    <t>услуги по обучению на курсах повышения квалификации подготовки и переподготовки специалистов</t>
  </si>
  <si>
    <t>приобретение (изготовление) подарочной и сувенирной продукции</t>
  </si>
  <si>
    <t xml:space="preserve">приобретение основных средств </t>
  </si>
  <si>
    <t xml:space="preserve">Увеличение стоимости материальных запасов, из них 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</si>
  <si>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</si>
  <si>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</si>
  <si>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</si>
  <si>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</si>
  <si>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</si>
  <si>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уплата налога на имущество</t>
  </si>
  <si>
    <t>уплата земельного налога</t>
  </si>
  <si>
    <t>Уплата прочих налогов, сборов</t>
  </si>
  <si>
    <t>уплата транспортного налога</t>
  </si>
  <si>
    <t>уплата государственной пошлины и сборов в установленных законодательством случаях</t>
  </si>
  <si>
    <t xml:space="preserve">Уплата иных платежей </t>
  </si>
  <si>
    <t>взносы за членство в организациях</t>
  </si>
  <si>
    <t>ФИО</t>
  </si>
  <si>
    <t>112</t>
  </si>
  <si>
    <t>119</t>
  </si>
  <si>
    <t>Утвержденная штатная численность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</si>
  <si>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</si>
  <si>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дополни-тельный классификатор аналити-ческого учета</t>
  </si>
  <si>
    <t>приобретение зап. частей к автотранспорту</t>
  </si>
  <si>
    <t>оплата приобретения и изготовления обмундирования и спецодежды</t>
  </si>
  <si>
    <t>прочие расходные материалы и предметы снабжения (не относящиеся к виду расходов 242)</t>
  </si>
  <si>
    <t>оплата ГСМ</t>
  </si>
  <si>
    <t>Пособия по социальной помощи населению</t>
  </si>
  <si>
    <t>оплата договоров по оказанию услуг по проезду к месту служебной командировки и обратно</t>
  </si>
  <si>
    <t>оплата договоров на оказание услуг по проживанию в жилых помещениях при служебных командировках</t>
  </si>
  <si>
    <t>заработная плата прочих категорий работников, в том числе:</t>
  </si>
  <si>
    <t>за счет индексации</t>
  </si>
  <si>
    <t xml:space="preserve">Прочие несоциальные выплаты персоналу в денежной форме, из них: </t>
  </si>
  <si>
    <t>Иные выплаты текущего характера организациям, из них:</t>
  </si>
  <si>
    <t>Налоги, пошлины и сборы, из них:</t>
  </si>
  <si>
    <t>Страхование</t>
  </si>
  <si>
    <t>Увеличение стоимости прочих материальных запасов однократного применения</t>
  </si>
  <si>
    <t>Увеличение стоимости мягкого инвентаря</t>
  </si>
  <si>
    <t>Увеличение стоимости прочих оборотных запасов (материалов)</t>
  </si>
  <si>
    <t>Социальные пособия и компенсации персоналу в денежной форме</t>
  </si>
  <si>
    <t>Увеличение стоимости горюче-смазочных материалов</t>
  </si>
  <si>
    <t xml:space="preserve">Увеличение стоимости прочих оборотных запасов (материалов), из них: </t>
  </si>
  <si>
    <t>Начисления на выплаты по оплате труда</t>
  </si>
  <si>
    <t xml:space="preserve">оплата за проживание в жилых помещениях при служебных командировках </t>
  </si>
  <si>
    <r>
      <rPr>
        <b/>
        <sz val="12"/>
        <rFont val="Times New Roman"/>
        <family val="1"/>
        <charset val="204"/>
      </rPr>
      <t>Транспортные услуги, за исключением командировочных расходов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(возмещение расходов на приобретение проездных документов в служебных целях)</t>
    </r>
  </si>
  <si>
    <t>Увеличение стоимости права пользования</t>
  </si>
  <si>
    <t>2020 год</t>
  </si>
  <si>
    <t>2021 год</t>
  </si>
  <si>
    <t>Услуги, работы для целей капитальных вложений, из них:</t>
  </si>
  <si>
    <t>установка (расширение) и модернизация локально-вычислительной сети</t>
  </si>
  <si>
    <t>установка (расширение) и модернизация охранной, пожарной сигнализации, систем видеонаблюдения, контроля доступа и иных аналогичных систем</t>
  </si>
  <si>
    <t>приобретение запасных и (или) составных частей для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</si>
  <si>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</si>
  <si>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</si>
  <si>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материальных запасов для целей капитальных вложений</t>
  </si>
  <si>
    <t>Увеличение стоимости лекарственных препаратов и материалов, применяемых в медицинских целях</t>
  </si>
  <si>
    <t>расходы по оплате договоров на приобретение (изготовление) всех видов материалов, включая строительные материалы, для целей капитальных вложений.</t>
  </si>
  <si>
    <t>расходы на прохождение медицинского осмотра, диспансеризация</t>
  </si>
  <si>
    <t>прочие</t>
  </si>
  <si>
    <t>проведение государственной экспертизы проектной документации, осуществление строительного контроля, включая авторский надзор за строительством, реконструкцией объектов капитального строительства, оплату демонтажных работ (снос строений, перенос коммуникаций и тому подобное);</t>
  </si>
  <si>
    <t>разработку проектной и сметной документации для строительства, реконструкции объектов нефинансовых активов;</t>
  </si>
  <si>
    <t>312</t>
  </si>
  <si>
    <t>оплату льгот отдельным категориям граждан по оплате жилищно-коммунальных услуг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</si>
  <si>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</si>
  <si>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</si>
  <si>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340</t>
  </si>
  <si>
    <t>350</t>
  </si>
  <si>
    <t>Стипендии</t>
  </si>
  <si>
    <t>Премии и гранты</t>
  </si>
  <si>
    <t>Другие экономические санкции</t>
  </si>
  <si>
    <t>Расчеты и обоснования к проекту бюджета по казённым учреждениям на  2021 год</t>
  </si>
  <si>
    <t>Расчеты и обоснования к проекту бюджета по казённым учреждениям на  2020 год</t>
  </si>
  <si>
    <t>Расчеты и обоснования к проекту бюджета по казённым учреждениям на  2022 год</t>
  </si>
  <si>
    <t>2022 год</t>
  </si>
  <si>
    <t>Наименование Светловская администрация</t>
  </si>
  <si>
    <t>Раздел, подраздел:   0102</t>
  </si>
  <si>
    <t xml:space="preserve">Раздел, подраздел:  0102       </t>
  </si>
  <si>
    <t xml:space="preserve">Раздел, подраздел:     0102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</si>
</sst>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rgb="FF0033CC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10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 textRotation="90"/>
    </xf>
    <xf numFmtId="0" fontId="2" fillId="0" borderId="1" xfId="0" applyFont="1" applyBorder="1" applyAlignment="1">
      <alignment vertical="center" textRotation="90"/>
    </xf>
    <xf numFmtId="0" fontId="5" fillId="5" borderId="1" xfId="0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5" borderId="5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 wrapText="1"/>
    </xf>
    <xf numFmtId="49" fontId="5" fillId="5" borderId="3" xfId="1" applyNumberFormat="1" applyFont="1" applyFill="1" applyBorder="1" applyAlignment="1">
      <alignment horizont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4" xfId="0" applyFont="1" applyBorder="1" applyAlignment="1"/>
    <xf numFmtId="0" fontId="5" fillId="0" borderId="3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164" fontId="15" fillId="5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0" borderId="7" xfId="0" applyNumberFormat="1" applyFont="1" applyBorder="1" applyAlignment="1">
      <alignment horizontal="left" wrapText="1"/>
    </xf>
    <xf numFmtId="49" fontId="3" fillId="0" borderId="6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wrapText="1"/>
    </xf>
    <xf numFmtId="49" fontId="5" fillId="4" borderId="9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0" fontId="2" fillId="0" borderId="4" xfId="0" applyFont="1" applyBorder="1" applyAlignment="1">
      <alignment vertical="center" textRotation="90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/>
    </xf>
    <xf numFmtId="0" fontId="16" fillId="0" borderId="2" xfId="0" applyFont="1" applyBorder="1" applyAlignment="1">
      <alignment horizontal="left" wrapText="1"/>
    </xf>
    <xf numFmtId="164" fontId="17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wrapText="1"/>
    </xf>
    <xf numFmtId="0" fontId="2" fillId="7" borderId="9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vertical="top"/>
    </xf>
    <xf numFmtId="0" fontId="2" fillId="7" borderId="6" xfId="0" applyFont="1" applyFill="1" applyBorder="1" applyAlignment="1">
      <alignment horizontal="center" vertical="top"/>
    </xf>
    <xf numFmtId="0" fontId="3" fillId="7" borderId="6" xfId="0" applyFont="1" applyFill="1" applyBorder="1" applyAlignment="1">
      <alignment horizontal="left" wrapText="1"/>
    </xf>
    <xf numFmtId="0" fontId="2" fillId="7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7" borderId="7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2" fillId="0" borderId="4" xfId="0" applyFont="1" applyBorder="1"/>
    <xf numFmtId="0" fontId="5" fillId="7" borderId="7" xfId="0" applyFont="1" applyFill="1" applyBorder="1" applyAlignment="1">
      <alignment horizontal="center" vertical="top"/>
    </xf>
    <xf numFmtId="49" fontId="5" fillId="7" borderId="7" xfId="0" applyNumberFormat="1" applyFont="1" applyFill="1" applyBorder="1" applyAlignment="1">
      <alignment horizontal="left" wrapText="1"/>
    </xf>
    <xf numFmtId="164" fontId="5" fillId="7" borderId="7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 vertical="center"/>
    </xf>
    <xf numFmtId="49" fontId="3" fillId="7" borderId="16" xfId="0" applyNumberFormat="1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 wrapText="1"/>
    </xf>
    <xf numFmtId="49" fontId="5" fillId="0" borderId="16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5" fillId="0" borderId="17" xfId="0" applyNumberFormat="1" applyFont="1" applyBorder="1" applyAlignment="1">
      <alignment horizontal="left" wrapText="1"/>
    </xf>
    <xf numFmtId="164" fontId="3" fillId="7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9" fillId="0" borderId="21" xfId="0" applyFont="1" applyBorder="1" applyAlignment="1">
      <alignment wrapText="1"/>
    </xf>
    <xf numFmtId="0" fontId="3" fillId="7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3" fillId="7" borderId="22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11" fillId="0" borderId="4" xfId="1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18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10" fillId="0" borderId="19" xfId="0" applyFont="1" applyBorder="1" applyAlignment="1">
      <alignment horizontal="justify" vertical="center"/>
    </xf>
    <xf numFmtId="0" fontId="5" fillId="0" borderId="9" xfId="0" applyFont="1" applyBorder="1" applyAlignment="1">
      <alignment horizontal="center" vertical="top"/>
    </xf>
    <xf numFmtId="0" fontId="19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center" vertical="top"/>
    </xf>
    <xf numFmtId="0" fontId="10" fillId="0" borderId="19" xfId="0" applyFont="1" applyBorder="1"/>
    <xf numFmtId="0" fontId="19" fillId="0" borderId="0" xfId="0" applyFont="1"/>
    <xf numFmtId="0" fontId="20" fillId="0" borderId="0" xfId="0" applyFont="1" applyAlignment="1">
      <alignment horizontal="justify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49" fontId="11" fillId="0" borderId="26" xfId="1" applyNumberFormat="1" applyFont="1" applyBorder="1" applyAlignment="1">
      <alignment horizontal="center" wrapText="1"/>
    </xf>
    <xf numFmtId="0" fontId="18" fillId="0" borderId="0" xfId="0" applyFont="1" applyAlignment="1">
      <alignment wrapText="1"/>
    </xf>
    <xf numFmtId="49" fontId="11" fillId="0" borderId="14" xfId="1" applyNumberFormat="1" applyFont="1" applyBorder="1" applyAlignment="1">
      <alignment horizontal="center" wrapText="1"/>
    </xf>
    <xf numFmtId="49" fontId="5" fillId="0" borderId="14" xfId="1" applyNumberFormat="1" applyFont="1" applyBorder="1" applyAlignment="1">
      <alignment horizontal="center" wrapText="1"/>
    </xf>
    <xf numFmtId="0" fontId="18" fillId="0" borderId="27" xfId="0" applyFont="1" applyBorder="1"/>
    <xf numFmtId="0" fontId="5" fillId="5" borderId="9" xfId="0" applyFont="1" applyFill="1" applyBorder="1" applyAlignment="1">
      <alignment horizontal="center" vertical="top"/>
    </xf>
    <xf numFmtId="49" fontId="5" fillId="5" borderId="9" xfId="0" applyNumberFormat="1" applyFont="1" applyFill="1" applyBorder="1" applyAlignment="1">
      <alignment horizontal="left" wrapText="1"/>
    </xf>
    <xf numFmtId="164" fontId="5" fillId="5" borderId="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wrapText="1"/>
    </xf>
    <xf numFmtId="164" fontId="5" fillId="0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1" fillId="0" borderId="19" xfId="0" applyFont="1" applyBorder="1" applyAlignment="1">
      <alignment wrapText="1"/>
    </xf>
    <xf numFmtId="0" fontId="2" fillId="0" borderId="14" xfId="0" applyFont="1" applyBorder="1" applyAlignment="1">
      <alignment vertical="top"/>
    </xf>
    <xf numFmtId="164" fontId="3" fillId="0" borderId="21" xfId="0" applyNumberFormat="1" applyFont="1" applyFill="1" applyBorder="1" applyAlignment="1">
      <alignment horizontal="center" vertical="center"/>
    </xf>
    <xf numFmtId="0" fontId="19" fillId="0" borderId="19" xfId="0" applyFont="1" applyBorder="1"/>
    <xf numFmtId="0" fontId="22" fillId="0" borderId="0" xfId="0" applyFont="1" applyAlignment="1">
      <alignment horizontal="justify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5" xfId="1" applyNumberFormat="1" applyFont="1" applyBorder="1" applyAlignment="1">
      <alignment horizontal="center" vertical="top" wrapText="1"/>
    </xf>
    <xf numFmtId="49" fontId="11" fillId="0" borderId="14" xfId="1" applyNumberFormat="1" applyFont="1" applyBorder="1" applyAlignment="1">
      <alignment horizontal="center" vertical="top" wrapText="1"/>
    </xf>
    <xf numFmtId="49" fontId="11" fillId="0" borderId="12" xfId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1" fillId="0" borderId="10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vertical="justify"/>
    </xf>
    <xf numFmtId="49" fontId="13" fillId="0" borderId="10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view="pageBreakPreview" zoomScale="70" zoomScaleSheetLayoutView="70" workbookViewId="0">
      <selection activeCell="D19" sqref="D19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9.14062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9.14062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9.14062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9.14062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9.14062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9.14062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9.14062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9.14062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9.14062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9.14062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9.14062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9.14062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9.14062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9.14062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9.14062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9.14062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9.14062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9.14062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9.14062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9.14062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9.14062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9.14062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9.14062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9.14062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9.14062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9.14062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9.14062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9.14062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9.14062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9.14062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9.14062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9.14062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9.14062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9.14062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9.14062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9.14062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9.14062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9.14062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9.14062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9.14062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9.14062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9.14062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9.14062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9.14062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9.14062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9.14062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9.14062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9.14062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9.14062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9.14062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9.14062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9.14062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9.14062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9.14062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9.14062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9.14062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9.14062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9.14062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9.14062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9.14062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9.14062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9.14062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9.14062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9.140625" style="1"/>
    <col min="16383" max="16384" width="9.140625" style="1" customWidth="1"/>
  </cols>
  <sheetData>
    <row r="1" spans="1:5" ht="15.75" customHeight="1">
      <c r="A1" s="235" t="s">
        <v>138</v>
      </c>
      <c r="B1" s="235"/>
      <c r="C1" s="235"/>
      <c r="D1" s="235"/>
      <c r="E1" s="235"/>
    </row>
    <row r="2" spans="1:5" ht="9" customHeight="1">
      <c r="A2" s="236"/>
      <c r="B2" s="236"/>
      <c r="C2" s="236"/>
      <c r="D2" s="236"/>
      <c r="E2" s="236"/>
    </row>
    <row r="3" spans="1:5" s="2" customFormat="1" ht="15.75" customHeight="1">
      <c r="A3" s="234" t="s">
        <v>141</v>
      </c>
      <c r="B3" s="234"/>
      <c r="C3" s="234"/>
      <c r="D3" s="234"/>
      <c r="E3" s="234"/>
    </row>
    <row r="4" spans="1:5" s="2" customFormat="1" ht="15.75" customHeight="1">
      <c r="A4" s="234" t="s">
        <v>40</v>
      </c>
      <c r="B4" s="234"/>
      <c r="C4" s="234"/>
      <c r="D4" s="234"/>
      <c r="E4" s="234"/>
    </row>
    <row r="5" spans="1:5" s="2" customFormat="1" ht="15.75" customHeight="1">
      <c r="A5" s="234" t="s">
        <v>21</v>
      </c>
      <c r="B5" s="234"/>
      <c r="C5" s="234"/>
      <c r="D5" s="234"/>
      <c r="E5" s="234"/>
    </row>
    <row r="6" spans="1:5" s="2" customFormat="1" ht="16.5" customHeight="1">
      <c r="A6" s="234" t="s">
        <v>142</v>
      </c>
      <c r="B6" s="234"/>
      <c r="C6" s="234"/>
      <c r="D6" s="234"/>
      <c r="E6" s="234"/>
    </row>
    <row r="7" spans="1:5" s="2" customFormat="1" ht="15" customHeight="1">
      <c r="A7" s="221" t="s">
        <v>36</v>
      </c>
      <c r="B7" s="221"/>
      <c r="C7" s="221"/>
      <c r="D7" s="221"/>
      <c r="E7" s="221"/>
    </row>
    <row r="8" spans="1:5" s="2" customFormat="1" ht="17.25" customHeight="1">
      <c r="A8" s="222" t="s">
        <v>87</v>
      </c>
      <c r="B8" s="222"/>
      <c r="C8" s="222"/>
      <c r="D8" s="222"/>
    </row>
    <row r="9" spans="1:5" s="2" customFormat="1" ht="15" customHeight="1" thickBot="1">
      <c r="A9" s="11"/>
      <c r="B9" s="11"/>
      <c r="C9" s="11"/>
      <c r="D9" s="223" t="s">
        <v>23</v>
      </c>
      <c r="E9" s="223"/>
    </row>
    <row r="10" spans="1:5" s="2" customFormat="1" ht="15" customHeight="1">
      <c r="A10" s="224" t="s">
        <v>19</v>
      </c>
      <c r="B10" s="226" t="s">
        <v>1</v>
      </c>
      <c r="C10" s="228" t="s">
        <v>89</v>
      </c>
      <c r="D10" s="230" t="s">
        <v>30</v>
      </c>
      <c r="E10" s="232" t="s">
        <v>113</v>
      </c>
    </row>
    <row r="11" spans="1:5" s="12" customFormat="1" ht="107.25" customHeight="1" thickBot="1">
      <c r="A11" s="225"/>
      <c r="B11" s="227"/>
      <c r="C11" s="229"/>
      <c r="D11" s="231"/>
      <c r="E11" s="233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6">
        <v>9800021020</v>
      </c>
      <c r="B13" s="19">
        <v>100</v>
      </c>
      <c r="C13" s="28"/>
      <c r="D13" s="83" t="s">
        <v>34</v>
      </c>
      <c r="E13" s="196">
        <f>E14</f>
        <v>718.29000000000008</v>
      </c>
    </row>
    <row r="14" spans="1:5" ht="21.75" customHeight="1" thickBot="1">
      <c r="A14" s="207"/>
      <c r="B14" s="7">
        <v>110</v>
      </c>
      <c r="C14" s="9"/>
      <c r="D14" s="84" t="s">
        <v>32</v>
      </c>
      <c r="E14" s="195">
        <f>E15+E20+E31+E19</f>
        <v>718.29000000000008</v>
      </c>
    </row>
    <row r="15" spans="1:5" ht="21.75" customHeight="1">
      <c r="A15" s="207"/>
      <c r="B15" s="217">
        <v>111</v>
      </c>
      <c r="C15" s="29"/>
      <c r="D15" s="85" t="s">
        <v>33</v>
      </c>
      <c r="E15" s="198">
        <f>E16</f>
        <v>548.69000000000005</v>
      </c>
    </row>
    <row r="16" spans="1:5" ht="15.75" customHeight="1">
      <c r="A16" s="207"/>
      <c r="B16" s="218"/>
      <c r="C16" s="30">
        <v>211</v>
      </c>
      <c r="D16" s="86" t="s">
        <v>41</v>
      </c>
      <c r="E16" s="199">
        <f>SUM(E17:E18)</f>
        <v>548.69000000000005</v>
      </c>
    </row>
    <row r="17" spans="1:5" ht="29.25" customHeight="1">
      <c r="A17" s="207"/>
      <c r="B17" s="218"/>
      <c r="C17" s="135"/>
      <c r="D17" s="87" t="s">
        <v>22</v>
      </c>
      <c r="E17" s="202">
        <f>551.69-3</f>
        <v>548.69000000000005</v>
      </c>
    </row>
    <row r="18" spans="1:5">
      <c r="A18" s="207"/>
      <c r="B18" s="219"/>
      <c r="C18" s="115"/>
      <c r="D18" s="87" t="s">
        <v>97</v>
      </c>
      <c r="E18" s="199"/>
    </row>
    <row r="19" spans="1:5" ht="21.75" customHeight="1" thickBot="1">
      <c r="A19" s="207"/>
      <c r="B19" s="111"/>
      <c r="C19" s="35">
        <v>266</v>
      </c>
      <c r="D19" s="113" t="s">
        <v>106</v>
      </c>
      <c r="E19" s="197">
        <v>3</v>
      </c>
    </row>
    <row r="20" spans="1:5" ht="31.5" customHeight="1">
      <c r="A20" s="207"/>
      <c r="B20" s="210" t="s">
        <v>85</v>
      </c>
      <c r="C20" s="112"/>
      <c r="D20" s="88" t="s">
        <v>35</v>
      </c>
      <c r="E20" s="203">
        <f>E21+E23+E24+E27+E28</f>
        <v>0</v>
      </c>
    </row>
    <row r="21" spans="1:5">
      <c r="A21" s="207"/>
      <c r="B21" s="210"/>
      <c r="C21" s="31">
        <v>212</v>
      </c>
      <c r="D21" s="89" t="s">
        <v>99</v>
      </c>
      <c r="E21" s="199">
        <f t="shared" ref="E21" si="0">E22</f>
        <v>0</v>
      </c>
    </row>
    <row r="22" spans="1:5">
      <c r="A22" s="207"/>
      <c r="B22" s="210"/>
      <c r="C22" s="32"/>
      <c r="D22" s="90" t="s">
        <v>42</v>
      </c>
      <c r="E22" s="202"/>
    </row>
    <row r="23" spans="1:5" ht="47.25">
      <c r="A23" s="207"/>
      <c r="B23" s="210"/>
      <c r="C23" s="40">
        <v>222</v>
      </c>
      <c r="D23" s="87" t="s">
        <v>111</v>
      </c>
      <c r="E23" s="199"/>
    </row>
    <row r="24" spans="1:5">
      <c r="A24" s="207"/>
      <c r="B24" s="210"/>
      <c r="C24" s="40">
        <v>226</v>
      </c>
      <c r="D24" s="86" t="s">
        <v>31</v>
      </c>
      <c r="E24" s="199">
        <f t="shared" ref="E24" si="1">E25+E26</f>
        <v>0</v>
      </c>
    </row>
    <row r="25" spans="1:5">
      <c r="A25" s="207"/>
      <c r="B25" s="210"/>
      <c r="C25" s="40"/>
      <c r="D25" s="117" t="s">
        <v>45</v>
      </c>
      <c r="E25" s="199"/>
    </row>
    <row r="26" spans="1:5">
      <c r="A26" s="207"/>
      <c r="B26" s="210"/>
      <c r="C26" s="40"/>
      <c r="D26" s="117" t="s">
        <v>110</v>
      </c>
      <c r="E26" s="199"/>
    </row>
    <row r="27" spans="1:5">
      <c r="A27" s="207"/>
      <c r="B27" s="210"/>
      <c r="C27" s="128">
        <v>262</v>
      </c>
      <c r="D27" s="127" t="s">
        <v>94</v>
      </c>
      <c r="E27" s="204"/>
    </row>
    <row r="28" spans="1:5">
      <c r="A28" s="207"/>
      <c r="B28" s="210"/>
      <c r="C28" s="126">
        <v>266</v>
      </c>
      <c r="D28" s="86" t="s">
        <v>106</v>
      </c>
      <c r="E28" s="201">
        <f t="shared" ref="E28" si="2">E29</f>
        <v>0</v>
      </c>
    </row>
    <row r="29" spans="1:5" ht="31.5">
      <c r="A29" s="207"/>
      <c r="B29" s="210"/>
      <c r="C29" s="125"/>
      <c r="D29" s="120" t="s">
        <v>43</v>
      </c>
      <c r="E29" s="201"/>
    </row>
    <row r="30" spans="1:5" ht="16.5" thickBot="1">
      <c r="A30" s="207"/>
      <c r="B30" s="163"/>
      <c r="C30" s="125"/>
      <c r="D30" s="174"/>
      <c r="E30" s="205"/>
    </row>
    <row r="31" spans="1:5" ht="30" customHeight="1">
      <c r="A31" s="207"/>
      <c r="B31" s="213" t="s">
        <v>86</v>
      </c>
      <c r="C31" s="38"/>
      <c r="D31" s="85" t="s">
        <v>88</v>
      </c>
      <c r="E31" s="200">
        <f>SUM(E32)</f>
        <v>166.6</v>
      </c>
    </row>
    <row r="32" spans="1:5" ht="16.5" thickBot="1">
      <c r="A32" s="207"/>
      <c r="B32" s="210"/>
      <c r="C32" s="34">
        <v>213</v>
      </c>
      <c r="D32" s="92" t="s">
        <v>109</v>
      </c>
      <c r="E32" s="201">
        <v>166.6</v>
      </c>
    </row>
    <row r="33" spans="1:5" ht="34.5" customHeight="1" thickBot="1">
      <c r="A33" s="207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07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07"/>
      <c r="B35" s="220" t="s">
        <v>4</v>
      </c>
      <c r="C35" s="38"/>
      <c r="D35" s="93" t="s">
        <v>7</v>
      </c>
      <c r="E35" s="68">
        <f>E36+E47</f>
        <v>0</v>
      </c>
    </row>
    <row r="36" spans="1:5">
      <c r="A36" s="207"/>
      <c r="B36" s="214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07"/>
      <c r="B37" s="214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07"/>
      <c r="B38" s="214"/>
      <c r="C38" s="41"/>
      <c r="D38" s="87" t="s">
        <v>50</v>
      </c>
      <c r="E38" s="66"/>
    </row>
    <row r="39" spans="1:5" ht="15.75" customHeight="1">
      <c r="A39" s="207"/>
      <c r="B39" s="214"/>
      <c r="C39" s="42"/>
      <c r="D39" s="87" t="s">
        <v>13</v>
      </c>
      <c r="E39" s="66"/>
    </row>
    <row r="40" spans="1:5" ht="15.75" customHeight="1">
      <c r="A40" s="207"/>
      <c r="B40" s="214"/>
      <c r="C40" s="42"/>
      <c r="D40" s="87" t="s">
        <v>51</v>
      </c>
      <c r="E40" s="66"/>
    </row>
    <row r="41" spans="1:5">
      <c r="A41" s="207"/>
      <c r="B41" s="214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7"/>
      <c r="B42" s="214"/>
      <c r="C42" s="43"/>
      <c r="D42" s="87" t="s">
        <v>53</v>
      </c>
      <c r="E42" s="66"/>
    </row>
    <row r="43" spans="1:5">
      <c r="A43" s="207"/>
      <c r="B43" s="214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7"/>
      <c r="B44" s="214"/>
      <c r="C44" s="43"/>
      <c r="D44" s="87" t="s">
        <v>55</v>
      </c>
      <c r="E44" s="66"/>
    </row>
    <row r="45" spans="1:5">
      <c r="A45" s="207"/>
      <c r="B45" s="214"/>
      <c r="C45" s="131">
        <v>228</v>
      </c>
      <c r="D45" s="127" t="s">
        <v>115</v>
      </c>
      <c r="E45" s="65">
        <f>E46</f>
        <v>0</v>
      </c>
    </row>
    <row r="46" spans="1:5">
      <c r="A46" s="207"/>
      <c r="B46" s="214"/>
      <c r="C46" s="131"/>
      <c r="D46" s="150" t="s">
        <v>116</v>
      </c>
      <c r="E46" s="66"/>
    </row>
    <row r="47" spans="1:5" s="8" customFormat="1" ht="22.5" customHeight="1">
      <c r="A47" s="207"/>
      <c r="B47" s="214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07"/>
      <c r="B48" s="214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07"/>
      <c r="B49" s="214"/>
      <c r="C49" s="45"/>
      <c r="D49" s="87" t="s">
        <v>57</v>
      </c>
      <c r="E49" s="66"/>
    </row>
    <row r="50" spans="1:5" ht="31.5">
      <c r="A50" s="207"/>
      <c r="B50" s="214"/>
      <c r="C50" s="46"/>
      <c r="D50" s="87" t="s">
        <v>58</v>
      </c>
      <c r="E50" s="66"/>
    </row>
    <row r="51" spans="1:5">
      <c r="A51" s="207"/>
      <c r="B51" s="214"/>
      <c r="C51" s="47"/>
      <c r="D51" s="87" t="s">
        <v>59</v>
      </c>
      <c r="E51" s="66"/>
    </row>
    <row r="52" spans="1:5">
      <c r="A52" s="207"/>
      <c r="B52" s="214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07"/>
      <c r="B53" s="214"/>
      <c r="C53" s="131"/>
      <c r="D53" s="137" t="s">
        <v>14</v>
      </c>
      <c r="E53" s="142"/>
    </row>
    <row r="54" spans="1:5" hidden="1">
      <c r="A54" s="207"/>
      <c r="B54" s="214"/>
      <c r="C54" s="131"/>
      <c r="D54" s="138"/>
      <c r="E54" s="133">
        <f t="shared" ref="E54" si="9">E55+E57</f>
        <v>0</v>
      </c>
    </row>
    <row r="55" spans="1:5" hidden="1">
      <c r="A55" s="207"/>
      <c r="B55" s="214"/>
      <c r="C55" s="40"/>
      <c r="D55" s="139"/>
      <c r="E55" s="133">
        <f t="shared" ref="E55" si="10">E56</f>
        <v>0</v>
      </c>
    </row>
    <row r="56" spans="1:5" ht="12.75" customHeight="1">
      <c r="A56" s="207"/>
      <c r="B56" s="214"/>
      <c r="C56" s="40"/>
      <c r="D56" s="140"/>
      <c r="E56" s="66"/>
    </row>
    <row r="57" spans="1:5" ht="12.75" customHeight="1">
      <c r="A57" s="207"/>
      <c r="B57" s="214"/>
      <c r="C57" s="40"/>
      <c r="D57" s="141"/>
      <c r="E57" s="65">
        <f t="shared" ref="E57" si="11">E58</f>
        <v>0</v>
      </c>
    </row>
    <row r="58" spans="1:5" ht="15" customHeight="1" thickBot="1">
      <c r="A58" s="216"/>
      <c r="B58" s="215"/>
      <c r="C58" s="107"/>
      <c r="D58" s="145"/>
      <c r="E58" s="146"/>
    </row>
    <row r="59" spans="1:5" ht="15.75" customHeight="1" thickBot="1">
      <c r="A59" s="206">
        <v>9800021020</v>
      </c>
      <c r="B59" s="213" t="s">
        <v>5</v>
      </c>
      <c r="C59" s="48"/>
      <c r="D59" s="147" t="s">
        <v>38</v>
      </c>
      <c r="E59" s="148">
        <f>E60+E89</f>
        <v>0</v>
      </c>
    </row>
    <row r="60" spans="1:5" ht="17.25" customHeight="1">
      <c r="A60" s="207"/>
      <c r="B60" s="210"/>
      <c r="C60" s="49">
        <v>220</v>
      </c>
      <c r="D60" s="152" t="s">
        <v>48</v>
      </c>
      <c r="E60" s="136">
        <f>E61+E64+E67+E70+E73+E76+E83+E85</f>
        <v>0</v>
      </c>
    </row>
    <row r="61" spans="1:5">
      <c r="A61" s="207"/>
      <c r="B61" s="210"/>
      <c r="C61" s="30">
        <v>221</v>
      </c>
      <c r="D61" s="153" t="s">
        <v>49</v>
      </c>
      <c r="E61" s="65">
        <f t="shared" ref="E61" si="12">E62+E63</f>
        <v>0</v>
      </c>
    </row>
    <row r="62" spans="1:5">
      <c r="A62" s="207"/>
      <c r="B62" s="210"/>
      <c r="C62" s="50"/>
      <c r="D62" s="154" t="s">
        <v>60</v>
      </c>
      <c r="E62" s="66"/>
    </row>
    <row r="63" spans="1:5">
      <c r="A63" s="207"/>
      <c r="B63" s="210"/>
      <c r="C63" s="51"/>
      <c r="D63" s="154" t="s">
        <v>61</v>
      </c>
      <c r="E63" s="66"/>
    </row>
    <row r="64" spans="1:5">
      <c r="A64" s="207"/>
      <c r="B64" s="210"/>
      <c r="C64" s="30">
        <v>222</v>
      </c>
      <c r="D64" s="153" t="s">
        <v>44</v>
      </c>
      <c r="E64" s="65">
        <f t="shared" ref="E64" si="13">E65+E66</f>
        <v>0</v>
      </c>
    </row>
    <row r="65" spans="1:5">
      <c r="A65" s="207"/>
      <c r="B65" s="210"/>
      <c r="C65" s="32"/>
      <c r="D65" s="154" t="s">
        <v>62</v>
      </c>
      <c r="E65" s="66"/>
    </row>
    <row r="66" spans="1:5" ht="31.5">
      <c r="A66" s="207"/>
      <c r="B66" s="210"/>
      <c r="C66" s="33"/>
      <c r="D66" s="155" t="s">
        <v>95</v>
      </c>
      <c r="E66" s="66"/>
    </row>
    <row r="67" spans="1:5">
      <c r="A67" s="207"/>
      <c r="B67" s="210"/>
      <c r="C67" s="30">
        <v>223</v>
      </c>
      <c r="D67" s="153" t="s">
        <v>63</v>
      </c>
      <c r="E67" s="65">
        <f t="shared" ref="E67" si="14">E68+E69</f>
        <v>0</v>
      </c>
    </row>
    <row r="68" spans="1:5">
      <c r="A68" s="207"/>
      <c r="B68" s="210"/>
      <c r="C68" s="50"/>
      <c r="D68" s="154" t="s">
        <v>64</v>
      </c>
      <c r="E68" s="66"/>
    </row>
    <row r="69" spans="1:5">
      <c r="A69" s="207"/>
      <c r="B69" s="210"/>
      <c r="C69" s="52"/>
      <c r="D69" s="154" t="s">
        <v>65</v>
      </c>
      <c r="E69" s="66"/>
    </row>
    <row r="70" spans="1:5">
      <c r="A70" s="207"/>
      <c r="B70" s="210"/>
      <c r="C70" s="30">
        <v>224</v>
      </c>
      <c r="D70" s="153" t="s">
        <v>52</v>
      </c>
      <c r="E70" s="65">
        <f t="shared" ref="E70" si="15">E71+E72</f>
        <v>0</v>
      </c>
    </row>
    <row r="71" spans="1:5">
      <c r="A71" s="207"/>
      <c r="B71" s="210"/>
      <c r="C71" s="32"/>
      <c r="D71" s="154" t="s">
        <v>66</v>
      </c>
      <c r="E71" s="66"/>
    </row>
    <row r="72" spans="1:5">
      <c r="A72" s="207"/>
      <c r="B72" s="210"/>
      <c r="C72" s="33"/>
      <c r="D72" s="154" t="s">
        <v>15</v>
      </c>
      <c r="E72" s="66"/>
    </row>
    <row r="73" spans="1:5">
      <c r="A73" s="207"/>
      <c r="B73" s="210"/>
      <c r="C73" s="30">
        <v>225</v>
      </c>
      <c r="D73" s="153" t="s">
        <v>54</v>
      </c>
      <c r="E73" s="65">
        <f t="shared" ref="E73" si="16">E74+E75</f>
        <v>0</v>
      </c>
    </row>
    <row r="74" spans="1:5">
      <c r="A74" s="207"/>
      <c r="B74" s="210"/>
      <c r="C74" s="50"/>
      <c r="D74" s="156" t="s">
        <v>16</v>
      </c>
      <c r="E74" s="66"/>
    </row>
    <row r="75" spans="1:5" ht="47.25">
      <c r="A75" s="207"/>
      <c r="B75" s="210"/>
      <c r="C75" s="51"/>
      <c r="D75" s="156" t="s">
        <v>25</v>
      </c>
      <c r="E75" s="66"/>
    </row>
    <row r="76" spans="1:5">
      <c r="A76" s="207"/>
      <c r="B76" s="210"/>
      <c r="C76" s="30">
        <v>226</v>
      </c>
      <c r="D76" s="153" t="s">
        <v>46</v>
      </c>
      <c r="E76" s="65">
        <f t="shared" ref="E76" si="17">E77+E78+E79+E80</f>
        <v>0</v>
      </c>
    </row>
    <row r="77" spans="1:5">
      <c r="A77" s="207"/>
      <c r="B77" s="210"/>
      <c r="C77" s="122"/>
      <c r="D77" s="157" t="s">
        <v>18</v>
      </c>
      <c r="E77" s="66"/>
    </row>
    <row r="78" spans="1:5" ht="31.5">
      <c r="A78" s="207"/>
      <c r="B78" s="210"/>
      <c r="C78" s="46"/>
      <c r="D78" s="157" t="s">
        <v>96</v>
      </c>
      <c r="E78" s="66"/>
    </row>
    <row r="79" spans="1:5">
      <c r="A79" s="207"/>
      <c r="B79" s="210"/>
      <c r="C79" s="46"/>
      <c r="D79" s="154" t="s">
        <v>67</v>
      </c>
      <c r="E79" s="66"/>
    </row>
    <row r="80" spans="1:5" ht="31.5">
      <c r="A80" s="207"/>
      <c r="B80" s="210"/>
      <c r="C80" s="46"/>
      <c r="D80" s="158" t="s">
        <v>68</v>
      </c>
      <c r="E80" s="66"/>
    </row>
    <row r="81" spans="1:5">
      <c r="A81" s="207"/>
      <c r="B81" s="210"/>
      <c r="C81" s="46"/>
      <c r="D81" s="173" t="s">
        <v>124</v>
      </c>
      <c r="E81" s="66"/>
    </row>
    <row r="82" spans="1:5">
      <c r="A82" s="207"/>
      <c r="B82" s="210"/>
      <c r="C82" s="46"/>
      <c r="D82" s="173" t="s">
        <v>125</v>
      </c>
      <c r="E82" s="66"/>
    </row>
    <row r="83" spans="1:5">
      <c r="A83" s="207"/>
      <c r="B83" s="210"/>
      <c r="C83" s="30">
        <v>227</v>
      </c>
      <c r="D83" s="153" t="s">
        <v>102</v>
      </c>
      <c r="E83" s="65">
        <f t="shared" ref="E83" si="18">E84</f>
        <v>0</v>
      </c>
    </row>
    <row r="84" spans="1:5">
      <c r="A84" s="207"/>
      <c r="B84" s="210"/>
      <c r="C84" s="46"/>
      <c r="D84" s="159" t="s">
        <v>17</v>
      </c>
      <c r="E84" s="146"/>
    </row>
    <row r="85" spans="1:5">
      <c r="A85" s="207"/>
      <c r="B85" s="210"/>
      <c r="C85" s="129">
        <v>228</v>
      </c>
      <c r="D85" s="160" t="s">
        <v>115</v>
      </c>
      <c r="E85" s="65">
        <f>E86</f>
        <v>0</v>
      </c>
    </row>
    <row r="86" spans="1:5" ht="32.25" thickBot="1">
      <c r="A86" s="207"/>
      <c r="B86" s="210"/>
      <c r="C86" s="162"/>
      <c r="D86" s="161" t="s">
        <v>117</v>
      </c>
      <c r="E86" s="151"/>
    </row>
    <row r="87" spans="1:5" ht="30.75" thickBot="1">
      <c r="A87" s="207"/>
      <c r="B87" s="210"/>
      <c r="C87" s="162"/>
      <c r="D87" s="170" t="s">
        <v>127</v>
      </c>
      <c r="E87" s="151"/>
    </row>
    <row r="88" spans="1:5" ht="86.25" customHeight="1" thickBot="1">
      <c r="A88" s="207"/>
      <c r="B88" s="210"/>
      <c r="C88" s="162"/>
      <c r="D88" s="174" t="s">
        <v>126</v>
      </c>
      <c r="E88" s="151"/>
    </row>
    <row r="89" spans="1:5" ht="16.5" thickBot="1">
      <c r="A89" s="207"/>
      <c r="B89" s="210"/>
      <c r="C89" s="143">
        <v>300</v>
      </c>
      <c r="D89" s="144" t="s">
        <v>0</v>
      </c>
      <c r="E89" s="75">
        <f t="shared" ref="E89" si="19">E90+E92+E93+E94+E95+E97+E98+E100+E104+E106</f>
        <v>0</v>
      </c>
    </row>
    <row r="90" spans="1:5">
      <c r="A90" s="207"/>
      <c r="B90" s="210"/>
      <c r="C90" s="53">
        <v>310</v>
      </c>
      <c r="D90" s="98" t="s">
        <v>56</v>
      </c>
      <c r="E90" s="76">
        <f t="shared" ref="E90" si="20">E91</f>
        <v>0</v>
      </c>
    </row>
    <row r="91" spans="1:5">
      <c r="A91" s="207"/>
      <c r="B91" s="210"/>
      <c r="C91" s="44"/>
      <c r="D91" s="91" t="s">
        <v>70</v>
      </c>
      <c r="E91" s="66"/>
    </row>
    <row r="92" spans="1:5">
      <c r="A92" s="207"/>
      <c r="B92" s="210"/>
      <c r="C92" s="40">
        <v>340</v>
      </c>
      <c r="D92" s="96" t="s">
        <v>71</v>
      </c>
      <c r="E92" s="65">
        <f t="shared" ref="E92" si="21">E95+E98+E100+E106</f>
        <v>0</v>
      </c>
    </row>
    <row r="93" spans="1:5" ht="31.5">
      <c r="A93" s="207"/>
      <c r="B93" s="210"/>
      <c r="C93" s="40">
        <v>341</v>
      </c>
      <c r="D93" s="164" t="s">
        <v>122</v>
      </c>
      <c r="E93" s="65"/>
    </row>
    <row r="94" spans="1:5">
      <c r="A94" s="207"/>
      <c r="B94" s="210"/>
      <c r="C94" s="40">
        <v>342</v>
      </c>
      <c r="D94" s="168" t="s">
        <v>119</v>
      </c>
      <c r="E94" s="65"/>
    </row>
    <row r="95" spans="1:5">
      <c r="A95" s="207"/>
      <c r="B95" s="210"/>
      <c r="C95" s="129">
        <v>343</v>
      </c>
      <c r="D95" s="96" t="s">
        <v>107</v>
      </c>
      <c r="E95" s="65">
        <f t="shared" ref="E95" si="22">E96</f>
        <v>0</v>
      </c>
    </row>
    <row r="96" spans="1:5">
      <c r="A96" s="207"/>
      <c r="B96" s="210"/>
      <c r="C96" s="130"/>
      <c r="D96" s="117" t="s">
        <v>93</v>
      </c>
      <c r="E96" s="65"/>
    </row>
    <row r="97" spans="1:5">
      <c r="A97" s="207"/>
      <c r="B97" s="210"/>
      <c r="C97" s="167">
        <v>344</v>
      </c>
      <c r="D97" s="166" t="s">
        <v>120</v>
      </c>
      <c r="E97" s="65"/>
    </row>
    <row r="98" spans="1:5" ht="14.25" customHeight="1">
      <c r="A98" s="207"/>
      <c r="B98" s="210"/>
      <c r="C98" s="40">
        <v>345</v>
      </c>
      <c r="D98" s="96" t="s">
        <v>104</v>
      </c>
      <c r="E98" s="65">
        <f t="shared" ref="E98" si="23">E99</f>
        <v>0</v>
      </c>
    </row>
    <row r="99" spans="1:5">
      <c r="A99" s="207"/>
      <c r="B99" s="210"/>
      <c r="C99" s="119"/>
      <c r="D99" s="120" t="s">
        <v>91</v>
      </c>
      <c r="E99" s="65"/>
    </row>
    <row r="100" spans="1:5" ht="15.75" customHeight="1">
      <c r="A100" s="207"/>
      <c r="B100" s="210"/>
      <c r="C100" s="40">
        <v>346</v>
      </c>
      <c r="D100" s="96" t="s">
        <v>105</v>
      </c>
      <c r="E100" s="65">
        <f t="shared" ref="E100" si="24">E101+E102+E103</f>
        <v>0</v>
      </c>
    </row>
    <row r="101" spans="1:5">
      <c r="A101" s="207"/>
      <c r="B101" s="210"/>
      <c r="C101" s="119"/>
      <c r="D101" s="117" t="s">
        <v>90</v>
      </c>
      <c r="E101" s="65"/>
    </row>
    <row r="102" spans="1:5" ht="63">
      <c r="A102" s="207"/>
      <c r="B102" s="214"/>
      <c r="C102" s="125"/>
      <c r="D102" s="150" t="s">
        <v>118</v>
      </c>
      <c r="E102" s="65"/>
    </row>
    <row r="103" spans="1:5" ht="34.5" customHeight="1">
      <c r="A103" s="207"/>
      <c r="B103" s="214"/>
      <c r="C103" s="134"/>
      <c r="D103" s="91" t="s">
        <v>92</v>
      </c>
      <c r="E103" s="66"/>
    </row>
    <row r="104" spans="1:5" ht="22.15" customHeight="1">
      <c r="A104" s="207"/>
      <c r="B104" s="214"/>
      <c r="C104" s="171">
        <v>347</v>
      </c>
      <c r="D104" s="172" t="s">
        <v>121</v>
      </c>
      <c r="E104" s="66"/>
    </row>
    <row r="105" spans="1:5" ht="43.9" customHeight="1">
      <c r="A105" s="207"/>
      <c r="B105" s="214"/>
      <c r="C105" s="169"/>
      <c r="D105" s="170" t="s">
        <v>123</v>
      </c>
      <c r="E105" s="66"/>
    </row>
    <row r="106" spans="1:5" ht="31.5" customHeight="1">
      <c r="A106" s="207"/>
      <c r="B106" s="214"/>
      <c r="C106" s="40">
        <v>349</v>
      </c>
      <c r="D106" s="96" t="s">
        <v>103</v>
      </c>
      <c r="E106" s="65">
        <f t="shared" ref="E106" si="25">E107</f>
        <v>0</v>
      </c>
    </row>
    <row r="107" spans="1:5" ht="16.5" thickBot="1">
      <c r="A107" s="207"/>
      <c r="B107" s="215"/>
      <c r="C107" s="123"/>
      <c r="D107" s="124" t="s">
        <v>69</v>
      </c>
      <c r="E107" s="69"/>
    </row>
    <row r="108" spans="1:5" s="8" customFormat="1" ht="24" customHeight="1" thickBot="1">
      <c r="A108" s="207"/>
      <c r="B108" s="22" t="s">
        <v>72</v>
      </c>
      <c r="C108" s="55"/>
      <c r="D108" s="99" t="s">
        <v>73</v>
      </c>
      <c r="E108" s="77">
        <f t="shared" ref="E108" si="26">E109+E110+E114+E115</f>
        <v>0</v>
      </c>
    </row>
    <row r="109" spans="1:5" s="8" customFormat="1" ht="33" customHeight="1">
      <c r="A109" s="207"/>
      <c r="B109" s="23" t="s">
        <v>74</v>
      </c>
      <c r="C109" s="56"/>
      <c r="D109" s="100" t="s">
        <v>75</v>
      </c>
      <c r="E109" s="78">
        <f t="shared" ref="E109" si="27">E110</f>
        <v>0</v>
      </c>
    </row>
    <row r="110" spans="1:5" s="8" customFormat="1" ht="35.25" customHeight="1">
      <c r="A110" s="207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07"/>
      <c r="B111" s="176"/>
      <c r="C111" s="177">
        <v>264</v>
      </c>
      <c r="D111" s="179" t="s">
        <v>131</v>
      </c>
      <c r="E111" s="67"/>
    </row>
    <row r="112" spans="1:5" s="8" customFormat="1">
      <c r="A112" s="208"/>
      <c r="B112" s="178"/>
      <c r="C112" s="177"/>
      <c r="D112" s="182" t="s">
        <v>130</v>
      </c>
      <c r="E112" s="175"/>
    </row>
    <row r="113" spans="1:5" s="8" customFormat="1" ht="31.5">
      <c r="A113" s="207"/>
      <c r="B113" s="180"/>
      <c r="C113" s="186">
        <v>263</v>
      </c>
      <c r="D113" s="187" t="s">
        <v>129</v>
      </c>
      <c r="E113" s="188"/>
    </row>
    <row r="114" spans="1:5" s="8" customFormat="1">
      <c r="A114" s="207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07"/>
      <c r="B115" s="181" t="s">
        <v>133</v>
      </c>
      <c r="C115" s="186"/>
      <c r="D115" s="190" t="s">
        <v>135</v>
      </c>
      <c r="E115" s="188"/>
    </row>
    <row r="116" spans="1:5" ht="17.25" customHeight="1">
      <c r="A116" s="207"/>
      <c r="B116" s="25" t="s">
        <v>11</v>
      </c>
      <c r="C116" s="183"/>
      <c r="D116" s="184" t="s">
        <v>9</v>
      </c>
      <c r="E116" s="185">
        <f>E117</f>
        <v>0</v>
      </c>
    </row>
    <row r="117" spans="1:5">
      <c r="A117" s="207"/>
      <c r="B117" s="26" t="s">
        <v>12</v>
      </c>
      <c r="C117" s="58"/>
      <c r="D117" s="102" t="s">
        <v>10</v>
      </c>
      <c r="E117" s="80">
        <f>E118+E122+E126</f>
        <v>0</v>
      </c>
    </row>
    <row r="118" spans="1:5">
      <c r="A118" s="207"/>
      <c r="B118" s="209" t="s">
        <v>6</v>
      </c>
      <c r="C118" s="59"/>
      <c r="D118" s="103" t="s">
        <v>29</v>
      </c>
      <c r="E118" s="79">
        <f t="shared" ref="E118" si="28">E119</f>
        <v>0</v>
      </c>
    </row>
    <row r="119" spans="1:5">
      <c r="A119" s="207"/>
      <c r="B119" s="210"/>
      <c r="C119" s="54">
        <v>291</v>
      </c>
      <c r="D119" s="89" t="s">
        <v>101</v>
      </c>
      <c r="E119" s="65">
        <f t="shared" ref="E119" si="29">E120+E121</f>
        <v>0</v>
      </c>
    </row>
    <row r="120" spans="1:5">
      <c r="A120" s="207"/>
      <c r="B120" s="210"/>
      <c r="C120" s="116"/>
      <c r="D120" s="117" t="s">
        <v>77</v>
      </c>
      <c r="E120" s="66"/>
    </row>
    <row r="121" spans="1:5" ht="15.75" customHeight="1">
      <c r="A121" s="207"/>
      <c r="B121" s="211"/>
      <c r="C121" s="118"/>
      <c r="D121" s="117" t="s">
        <v>78</v>
      </c>
      <c r="E121" s="66"/>
    </row>
    <row r="122" spans="1:5">
      <c r="A122" s="105"/>
      <c r="B122" s="209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10"/>
      <c r="C123" s="40">
        <v>291</v>
      </c>
      <c r="D123" s="89" t="s">
        <v>101</v>
      </c>
      <c r="E123" s="65">
        <f t="shared" ref="E123" si="30">E124+E125</f>
        <v>0</v>
      </c>
    </row>
    <row r="124" spans="1:5">
      <c r="A124" s="105"/>
      <c r="B124" s="210"/>
      <c r="C124" s="119"/>
      <c r="D124" s="120" t="s">
        <v>80</v>
      </c>
      <c r="E124" s="81"/>
    </row>
    <row r="125" spans="1:5" ht="31.5">
      <c r="A125" s="105"/>
      <c r="B125" s="211"/>
      <c r="C125" s="121"/>
      <c r="D125" s="117" t="s">
        <v>81</v>
      </c>
      <c r="E125" s="66"/>
    </row>
    <row r="126" spans="1:5">
      <c r="A126" s="105"/>
      <c r="B126" s="209" t="s">
        <v>26</v>
      </c>
      <c r="C126" s="59"/>
      <c r="D126" s="103" t="s">
        <v>82</v>
      </c>
      <c r="E126" s="79">
        <f>E127+E128</f>
        <v>0</v>
      </c>
    </row>
    <row r="127" spans="1:5">
      <c r="A127" s="105"/>
      <c r="B127" s="210"/>
      <c r="C127" s="59">
        <v>295</v>
      </c>
      <c r="D127" s="165" t="s">
        <v>136</v>
      </c>
      <c r="E127" s="79"/>
    </row>
    <row r="128" spans="1:5">
      <c r="A128" s="105"/>
      <c r="B128" s="210"/>
      <c r="C128" s="40">
        <v>297</v>
      </c>
      <c r="D128" s="89" t="s">
        <v>100</v>
      </c>
      <c r="E128" s="65">
        <f t="shared" ref="E128" si="31">E129+E130</f>
        <v>0</v>
      </c>
    </row>
    <row r="129" spans="1:5">
      <c r="A129" s="105"/>
      <c r="B129" s="210"/>
      <c r="C129" s="119"/>
      <c r="D129" s="120" t="s">
        <v>83</v>
      </c>
      <c r="E129" s="66"/>
    </row>
    <row r="130" spans="1:5" ht="32.25" thickBot="1">
      <c r="A130" s="105"/>
      <c r="B130" s="212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718.29000000000008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118:B121"/>
    <mergeCell ref="B122:B125"/>
    <mergeCell ref="B126:B130"/>
    <mergeCell ref="B59:B107"/>
  </mergeCells>
  <pageMargins left="0.41" right="0.22" top="0.39370078740157483" bottom="0.17" header="0.35433070866141736" footer="0.31496062992125984"/>
  <pageSetup paperSize="9" scale="72" fitToHeight="0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39"/>
  <sheetViews>
    <sheetView workbookViewId="0">
      <selection activeCell="A3" sqref="A3:E3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5" t="s">
        <v>137</v>
      </c>
      <c r="B1" s="235"/>
      <c r="C1" s="235"/>
      <c r="D1" s="235"/>
      <c r="E1" s="235"/>
    </row>
    <row r="2" spans="1:5" ht="9" customHeight="1">
      <c r="A2" s="236"/>
      <c r="B2" s="236"/>
      <c r="C2" s="236"/>
      <c r="D2" s="236"/>
      <c r="E2" s="236"/>
    </row>
    <row r="3" spans="1:5" s="2" customFormat="1" ht="15.75" customHeight="1">
      <c r="A3" s="234" t="s">
        <v>39</v>
      </c>
      <c r="B3" s="234"/>
      <c r="C3" s="234"/>
      <c r="D3" s="234"/>
      <c r="E3" s="234"/>
    </row>
    <row r="4" spans="1:5" s="2" customFormat="1" ht="15.75" customHeight="1">
      <c r="A4" s="234" t="s">
        <v>40</v>
      </c>
      <c r="B4" s="234"/>
      <c r="C4" s="234"/>
      <c r="D4" s="234"/>
      <c r="E4" s="234"/>
    </row>
    <row r="5" spans="1:5" s="2" customFormat="1" ht="15.75" customHeight="1">
      <c r="A5" s="234" t="s">
        <v>21</v>
      </c>
      <c r="B5" s="234"/>
      <c r="C5" s="234"/>
      <c r="D5" s="234"/>
      <c r="E5" s="234"/>
    </row>
    <row r="6" spans="1:5" s="2" customFormat="1" ht="16.5" customHeight="1">
      <c r="A6" s="234" t="s">
        <v>143</v>
      </c>
      <c r="B6" s="234"/>
      <c r="C6" s="234"/>
      <c r="D6" s="234"/>
      <c r="E6" s="234"/>
    </row>
    <row r="7" spans="1:5" s="2" customFormat="1" ht="15" customHeight="1">
      <c r="A7" s="221" t="s">
        <v>36</v>
      </c>
      <c r="B7" s="221"/>
      <c r="C7" s="221"/>
      <c r="D7" s="221"/>
      <c r="E7" s="221"/>
    </row>
    <row r="8" spans="1:5" s="2" customFormat="1" ht="17.25" customHeight="1">
      <c r="A8" s="222" t="s">
        <v>87</v>
      </c>
      <c r="B8" s="222"/>
      <c r="C8" s="222"/>
      <c r="D8" s="222"/>
    </row>
    <row r="9" spans="1:5" s="2" customFormat="1" ht="15" customHeight="1" thickBot="1">
      <c r="A9" s="11"/>
      <c r="B9" s="11"/>
      <c r="C9" s="11"/>
      <c r="D9" s="223" t="s">
        <v>23</v>
      </c>
      <c r="E9" s="223"/>
    </row>
    <row r="10" spans="1:5" s="2" customFormat="1" ht="15" customHeight="1">
      <c r="A10" s="224" t="s">
        <v>19</v>
      </c>
      <c r="B10" s="226" t="s">
        <v>1</v>
      </c>
      <c r="C10" s="228" t="s">
        <v>89</v>
      </c>
      <c r="D10" s="230" t="s">
        <v>30</v>
      </c>
      <c r="E10" s="232" t="s">
        <v>114</v>
      </c>
    </row>
    <row r="11" spans="1:5" s="12" customFormat="1" ht="107.25" customHeight="1" thickBot="1">
      <c r="A11" s="225"/>
      <c r="B11" s="227"/>
      <c r="C11" s="229"/>
      <c r="D11" s="231"/>
      <c r="E11" s="233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6" t="s">
        <v>24</v>
      </c>
      <c r="B13" s="19">
        <v>100</v>
      </c>
      <c r="C13" s="28"/>
      <c r="D13" s="83" t="s">
        <v>34</v>
      </c>
      <c r="E13" s="196">
        <f>E14</f>
        <v>718.29000000000008</v>
      </c>
    </row>
    <row r="14" spans="1:5" ht="21.75" customHeight="1" thickBot="1">
      <c r="A14" s="207"/>
      <c r="B14" s="7">
        <v>110</v>
      </c>
      <c r="C14" s="9"/>
      <c r="D14" s="84" t="s">
        <v>32</v>
      </c>
      <c r="E14" s="195">
        <f>E15+E20+E31</f>
        <v>718.29000000000008</v>
      </c>
    </row>
    <row r="15" spans="1:5" ht="21.75" customHeight="1">
      <c r="A15" s="207"/>
      <c r="B15" s="217">
        <v>111</v>
      </c>
      <c r="C15" s="29"/>
      <c r="D15" s="85" t="s">
        <v>33</v>
      </c>
      <c r="E15" s="198">
        <f>E16</f>
        <v>551.69000000000005</v>
      </c>
    </row>
    <row r="16" spans="1:5" ht="15.75" customHeight="1">
      <c r="A16" s="207"/>
      <c r="B16" s="218"/>
      <c r="C16" s="30">
        <v>211</v>
      </c>
      <c r="D16" s="86" t="s">
        <v>41</v>
      </c>
      <c r="E16" s="199">
        <f>SUM(E17:E18)</f>
        <v>551.69000000000005</v>
      </c>
    </row>
    <row r="17" spans="1:5" ht="29.25" customHeight="1" thickBot="1">
      <c r="A17" s="207"/>
      <c r="B17" s="218"/>
      <c r="C17" s="135"/>
      <c r="D17" s="87" t="s">
        <v>22</v>
      </c>
      <c r="E17" s="197">
        <v>551.69000000000005</v>
      </c>
    </row>
    <row r="18" spans="1:5">
      <c r="A18" s="207"/>
      <c r="B18" s="219"/>
      <c r="C18" s="115"/>
      <c r="D18" s="87" t="s">
        <v>97</v>
      </c>
      <c r="E18" s="65"/>
    </row>
    <row r="19" spans="1:5" ht="21.75" customHeight="1" thickBot="1">
      <c r="A19" s="207"/>
      <c r="B19" s="111"/>
      <c r="C19" s="35"/>
      <c r="D19" s="113" t="s">
        <v>98</v>
      </c>
      <c r="E19" s="114"/>
    </row>
    <row r="20" spans="1:5" ht="31.5" customHeight="1">
      <c r="A20" s="207"/>
      <c r="B20" s="210" t="s">
        <v>85</v>
      </c>
      <c r="C20" s="112"/>
      <c r="D20" s="88" t="s">
        <v>35</v>
      </c>
      <c r="E20" s="70">
        <f>E21+E23+E24+E27+E28</f>
        <v>0</v>
      </c>
    </row>
    <row r="21" spans="1:5">
      <c r="A21" s="207"/>
      <c r="B21" s="210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07"/>
      <c r="B22" s="210"/>
      <c r="C22" s="32"/>
      <c r="D22" s="90" t="s">
        <v>42</v>
      </c>
      <c r="E22" s="66"/>
    </row>
    <row r="23" spans="1:5" ht="47.25">
      <c r="A23" s="207"/>
      <c r="B23" s="210"/>
      <c r="C23" s="40">
        <v>222</v>
      </c>
      <c r="D23" s="87" t="s">
        <v>111</v>
      </c>
      <c r="E23" s="65"/>
    </row>
    <row r="24" spans="1:5">
      <c r="A24" s="207"/>
      <c r="B24" s="210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07"/>
      <c r="B25" s="210"/>
      <c r="C25" s="40"/>
      <c r="D25" s="117" t="s">
        <v>45</v>
      </c>
      <c r="E25" s="65"/>
    </row>
    <row r="26" spans="1:5">
      <c r="A26" s="207"/>
      <c r="B26" s="210"/>
      <c r="C26" s="40"/>
      <c r="D26" s="117" t="s">
        <v>110</v>
      </c>
      <c r="E26" s="65"/>
    </row>
    <row r="27" spans="1:5">
      <c r="A27" s="207"/>
      <c r="B27" s="210"/>
      <c r="C27" s="128">
        <v>262</v>
      </c>
      <c r="D27" s="127" t="s">
        <v>94</v>
      </c>
      <c r="E27" s="133"/>
    </row>
    <row r="28" spans="1:5">
      <c r="A28" s="207"/>
      <c r="B28" s="210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07"/>
      <c r="B29" s="210"/>
      <c r="C29" s="125"/>
      <c r="D29" s="120" t="s">
        <v>43</v>
      </c>
      <c r="E29" s="71"/>
    </row>
    <row r="30" spans="1:5" ht="16.5" thickBot="1">
      <c r="A30" s="207"/>
      <c r="B30" s="163"/>
      <c r="C30" s="125"/>
      <c r="D30" s="174"/>
      <c r="E30" s="175"/>
    </row>
    <row r="31" spans="1:5" ht="30" customHeight="1">
      <c r="A31" s="207"/>
      <c r="B31" s="213" t="s">
        <v>86</v>
      </c>
      <c r="C31" s="38"/>
      <c r="D31" s="85" t="s">
        <v>88</v>
      </c>
      <c r="E31" s="200">
        <f>SUM(E32)</f>
        <v>166.6</v>
      </c>
    </row>
    <row r="32" spans="1:5" ht="16.5" thickBot="1">
      <c r="A32" s="207"/>
      <c r="B32" s="210"/>
      <c r="C32" s="34">
        <v>213</v>
      </c>
      <c r="D32" s="92" t="s">
        <v>109</v>
      </c>
      <c r="E32" s="201">
        <v>166.6</v>
      </c>
    </row>
    <row r="33" spans="1:5" ht="34.5" customHeight="1" thickBot="1">
      <c r="A33" s="207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07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07"/>
      <c r="B35" s="220" t="s">
        <v>4</v>
      </c>
      <c r="C35" s="38"/>
      <c r="D35" s="93" t="s">
        <v>7</v>
      </c>
      <c r="E35" s="68">
        <f>E36+E47</f>
        <v>0</v>
      </c>
    </row>
    <row r="36" spans="1:5">
      <c r="A36" s="207"/>
      <c r="B36" s="214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07"/>
      <c r="B37" s="214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07"/>
      <c r="B38" s="214"/>
      <c r="C38" s="41"/>
      <c r="D38" s="87" t="s">
        <v>50</v>
      </c>
      <c r="E38" s="66"/>
    </row>
    <row r="39" spans="1:5" ht="15.75" customHeight="1">
      <c r="A39" s="207"/>
      <c r="B39" s="214"/>
      <c r="C39" s="42"/>
      <c r="D39" s="87" t="s">
        <v>13</v>
      </c>
      <c r="E39" s="66"/>
    </row>
    <row r="40" spans="1:5" ht="15.75" customHeight="1">
      <c r="A40" s="207"/>
      <c r="B40" s="214"/>
      <c r="C40" s="42"/>
      <c r="D40" s="87" t="s">
        <v>51</v>
      </c>
      <c r="E40" s="66"/>
    </row>
    <row r="41" spans="1:5">
      <c r="A41" s="207"/>
      <c r="B41" s="214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7"/>
      <c r="B42" s="214"/>
      <c r="C42" s="43"/>
      <c r="D42" s="87" t="s">
        <v>53</v>
      </c>
      <c r="E42" s="66"/>
    </row>
    <row r="43" spans="1:5">
      <c r="A43" s="207"/>
      <c r="B43" s="214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7"/>
      <c r="B44" s="214"/>
      <c r="C44" s="43"/>
      <c r="D44" s="87" t="s">
        <v>55</v>
      </c>
      <c r="E44" s="66"/>
    </row>
    <row r="45" spans="1:5">
      <c r="A45" s="207"/>
      <c r="B45" s="214"/>
      <c r="C45" s="131">
        <v>228</v>
      </c>
      <c r="D45" s="127" t="s">
        <v>115</v>
      </c>
      <c r="E45" s="65">
        <f>E46</f>
        <v>0</v>
      </c>
    </row>
    <row r="46" spans="1:5">
      <c r="A46" s="207"/>
      <c r="B46" s="214"/>
      <c r="C46" s="131"/>
      <c r="D46" s="150" t="s">
        <v>116</v>
      </c>
      <c r="E46" s="66"/>
    </row>
    <row r="47" spans="1:5" s="8" customFormat="1" ht="22.5" customHeight="1">
      <c r="A47" s="207"/>
      <c r="B47" s="214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07"/>
      <c r="B48" s="214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07"/>
      <c r="B49" s="214"/>
      <c r="C49" s="45"/>
      <c r="D49" s="87" t="s">
        <v>57</v>
      </c>
      <c r="E49" s="66"/>
    </row>
    <row r="50" spans="1:5" ht="31.5">
      <c r="A50" s="207"/>
      <c r="B50" s="214"/>
      <c r="C50" s="46"/>
      <c r="D50" s="87" t="s">
        <v>58</v>
      </c>
      <c r="E50" s="66"/>
    </row>
    <row r="51" spans="1:5">
      <c r="A51" s="207"/>
      <c r="B51" s="214"/>
      <c r="C51" s="47"/>
      <c r="D51" s="87" t="s">
        <v>59</v>
      </c>
      <c r="E51" s="66"/>
    </row>
    <row r="52" spans="1:5">
      <c r="A52" s="207"/>
      <c r="B52" s="214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07"/>
      <c r="B53" s="214"/>
      <c r="C53" s="131"/>
      <c r="D53" s="137" t="s">
        <v>14</v>
      </c>
      <c r="E53" s="142"/>
    </row>
    <row r="54" spans="1:5" ht="16.5" thickBot="1">
      <c r="A54" s="207"/>
      <c r="B54" s="214"/>
      <c r="C54" s="131">
        <v>350</v>
      </c>
      <c r="D54" s="138" t="s">
        <v>112</v>
      </c>
      <c r="E54" s="133">
        <f t="shared" ref="E54" si="9">E55+E57</f>
        <v>0</v>
      </c>
    </row>
    <row r="55" spans="1:5" hidden="1">
      <c r="A55" s="207"/>
      <c r="B55" s="214"/>
      <c r="C55" s="40"/>
      <c r="D55" s="139"/>
      <c r="E55" s="133"/>
    </row>
    <row r="56" spans="1:5" hidden="1">
      <c r="A56" s="207"/>
      <c r="B56" s="214"/>
      <c r="C56" s="40"/>
      <c r="D56" s="140"/>
      <c r="E56" s="66"/>
    </row>
    <row r="57" spans="1:5" hidden="1">
      <c r="A57" s="207"/>
      <c r="B57" s="214"/>
      <c r="C57" s="40"/>
      <c r="D57" s="141"/>
      <c r="E57" s="65"/>
    </row>
    <row r="58" spans="1:5" ht="49.5" hidden="1" customHeight="1" thickBot="1">
      <c r="A58" s="216"/>
      <c r="B58" s="215"/>
      <c r="C58" s="107"/>
      <c r="D58" s="145"/>
      <c r="E58" s="146"/>
    </row>
    <row r="59" spans="1:5" ht="15.75" customHeight="1" thickBot="1">
      <c r="A59" s="206" t="s">
        <v>24</v>
      </c>
      <c r="B59" s="213" t="s">
        <v>5</v>
      </c>
      <c r="C59" s="48"/>
      <c r="D59" s="147" t="s">
        <v>38</v>
      </c>
      <c r="E59" s="148">
        <f>E60+E89</f>
        <v>0</v>
      </c>
    </row>
    <row r="60" spans="1:5" ht="17.25" customHeight="1">
      <c r="A60" s="207"/>
      <c r="B60" s="210"/>
      <c r="C60" s="49">
        <v>220</v>
      </c>
      <c r="D60" s="152" t="s">
        <v>48</v>
      </c>
      <c r="E60" s="136">
        <f>E61+E64+E67+E70+E73+E76+E83+E85</f>
        <v>0</v>
      </c>
    </row>
    <row r="61" spans="1:5">
      <c r="A61" s="207"/>
      <c r="B61" s="210"/>
      <c r="C61" s="30">
        <v>221</v>
      </c>
      <c r="D61" s="153" t="s">
        <v>49</v>
      </c>
      <c r="E61" s="65">
        <f t="shared" ref="E61" si="10">E62+E63</f>
        <v>0</v>
      </c>
    </row>
    <row r="62" spans="1:5">
      <c r="A62" s="207"/>
      <c r="B62" s="210"/>
      <c r="C62" s="50"/>
      <c r="D62" s="154" t="s">
        <v>60</v>
      </c>
      <c r="E62" s="66"/>
    </row>
    <row r="63" spans="1:5">
      <c r="A63" s="207"/>
      <c r="B63" s="210"/>
      <c r="C63" s="51"/>
      <c r="D63" s="154" t="s">
        <v>61</v>
      </c>
      <c r="E63" s="66"/>
    </row>
    <row r="64" spans="1:5">
      <c r="A64" s="207"/>
      <c r="B64" s="210"/>
      <c r="C64" s="30">
        <v>222</v>
      </c>
      <c r="D64" s="153" t="s">
        <v>44</v>
      </c>
      <c r="E64" s="65">
        <f t="shared" ref="E64" si="11">E65+E66</f>
        <v>0</v>
      </c>
    </row>
    <row r="65" spans="1:5">
      <c r="A65" s="207"/>
      <c r="B65" s="210"/>
      <c r="C65" s="32"/>
      <c r="D65" s="154" t="s">
        <v>62</v>
      </c>
      <c r="E65" s="66"/>
    </row>
    <row r="66" spans="1:5" ht="31.5">
      <c r="A66" s="207"/>
      <c r="B66" s="210"/>
      <c r="C66" s="33"/>
      <c r="D66" s="155" t="s">
        <v>95</v>
      </c>
      <c r="E66" s="66"/>
    </row>
    <row r="67" spans="1:5">
      <c r="A67" s="207"/>
      <c r="B67" s="210"/>
      <c r="C67" s="30">
        <v>223</v>
      </c>
      <c r="D67" s="153" t="s">
        <v>63</v>
      </c>
      <c r="E67" s="65">
        <f t="shared" ref="E67" si="12">E68+E69</f>
        <v>0</v>
      </c>
    </row>
    <row r="68" spans="1:5">
      <c r="A68" s="207"/>
      <c r="B68" s="210"/>
      <c r="C68" s="50"/>
      <c r="D68" s="154" t="s">
        <v>64</v>
      </c>
      <c r="E68" s="66"/>
    </row>
    <row r="69" spans="1:5">
      <c r="A69" s="207"/>
      <c r="B69" s="210"/>
      <c r="C69" s="52"/>
      <c r="D69" s="154" t="s">
        <v>65</v>
      </c>
      <c r="E69" s="66"/>
    </row>
    <row r="70" spans="1:5">
      <c r="A70" s="207"/>
      <c r="B70" s="210"/>
      <c r="C70" s="30">
        <v>224</v>
      </c>
      <c r="D70" s="153" t="s">
        <v>52</v>
      </c>
      <c r="E70" s="65">
        <f t="shared" ref="E70" si="13">E71+E72</f>
        <v>0</v>
      </c>
    </row>
    <row r="71" spans="1:5">
      <c r="A71" s="207"/>
      <c r="B71" s="210"/>
      <c r="C71" s="32"/>
      <c r="D71" s="154" t="s">
        <v>66</v>
      </c>
      <c r="E71" s="66"/>
    </row>
    <row r="72" spans="1:5">
      <c r="A72" s="207"/>
      <c r="B72" s="210"/>
      <c r="C72" s="33"/>
      <c r="D72" s="154" t="s">
        <v>15</v>
      </c>
      <c r="E72" s="66"/>
    </row>
    <row r="73" spans="1:5">
      <c r="A73" s="207"/>
      <c r="B73" s="210"/>
      <c r="C73" s="30">
        <v>225</v>
      </c>
      <c r="D73" s="153" t="s">
        <v>54</v>
      </c>
      <c r="E73" s="65">
        <f t="shared" ref="E73" si="14">E74+E75</f>
        <v>0</v>
      </c>
    </row>
    <row r="74" spans="1:5">
      <c r="A74" s="207"/>
      <c r="B74" s="210"/>
      <c r="C74" s="50"/>
      <c r="D74" s="156" t="s">
        <v>16</v>
      </c>
      <c r="E74" s="66"/>
    </row>
    <row r="75" spans="1:5" ht="47.25">
      <c r="A75" s="207"/>
      <c r="B75" s="210"/>
      <c r="C75" s="51"/>
      <c r="D75" s="156" t="s">
        <v>25</v>
      </c>
      <c r="E75" s="66"/>
    </row>
    <row r="76" spans="1:5">
      <c r="A76" s="207"/>
      <c r="B76" s="210"/>
      <c r="C76" s="30">
        <v>226</v>
      </c>
      <c r="D76" s="153" t="s">
        <v>46</v>
      </c>
      <c r="E76" s="65">
        <f t="shared" ref="E76" si="15">E77+E78+E79+E80</f>
        <v>0</v>
      </c>
    </row>
    <row r="77" spans="1:5">
      <c r="A77" s="207"/>
      <c r="B77" s="210"/>
      <c r="C77" s="122"/>
      <c r="D77" s="157" t="s">
        <v>18</v>
      </c>
      <c r="E77" s="66"/>
    </row>
    <row r="78" spans="1:5" ht="31.5">
      <c r="A78" s="207"/>
      <c r="B78" s="210"/>
      <c r="C78" s="46"/>
      <c r="D78" s="157" t="s">
        <v>96</v>
      </c>
      <c r="E78" s="66"/>
    </row>
    <row r="79" spans="1:5">
      <c r="A79" s="207"/>
      <c r="B79" s="210"/>
      <c r="C79" s="46"/>
      <c r="D79" s="154" t="s">
        <v>67</v>
      </c>
      <c r="E79" s="66"/>
    </row>
    <row r="80" spans="1:5" ht="31.5">
      <c r="A80" s="207"/>
      <c r="B80" s="210"/>
      <c r="C80" s="46"/>
      <c r="D80" s="158" t="s">
        <v>68</v>
      </c>
      <c r="E80" s="66"/>
    </row>
    <row r="81" spans="1:5">
      <c r="A81" s="207"/>
      <c r="B81" s="210"/>
      <c r="C81" s="46"/>
      <c r="D81" s="173" t="s">
        <v>124</v>
      </c>
      <c r="E81" s="66"/>
    </row>
    <row r="82" spans="1:5">
      <c r="A82" s="207"/>
      <c r="B82" s="210"/>
      <c r="C82" s="46"/>
      <c r="D82" s="173" t="s">
        <v>125</v>
      </c>
      <c r="E82" s="66"/>
    </row>
    <row r="83" spans="1:5">
      <c r="A83" s="207"/>
      <c r="B83" s="210"/>
      <c r="C83" s="30">
        <v>227</v>
      </c>
      <c r="D83" s="153" t="s">
        <v>102</v>
      </c>
      <c r="E83" s="65">
        <f t="shared" ref="E83" si="16">E84</f>
        <v>0</v>
      </c>
    </row>
    <row r="84" spans="1:5">
      <c r="A84" s="207"/>
      <c r="B84" s="210"/>
      <c r="C84" s="46"/>
      <c r="D84" s="159" t="s">
        <v>17</v>
      </c>
      <c r="E84" s="146"/>
    </row>
    <row r="85" spans="1:5">
      <c r="A85" s="207"/>
      <c r="B85" s="210"/>
      <c r="C85" s="129">
        <v>228</v>
      </c>
      <c r="D85" s="160" t="s">
        <v>115</v>
      </c>
      <c r="E85" s="65">
        <f>E86</f>
        <v>0</v>
      </c>
    </row>
    <row r="86" spans="1:5" ht="32.25" thickBot="1">
      <c r="A86" s="207"/>
      <c r="B86" s="210"/>
      <c r="C86" s="162"/>
      <c r="D86" s="161" t="s">
        <v>117</v>
      </c>
      <c r="E86" s="151"/>
    </row>
    <row r="87" spans="1:5" ht="30.75" thickBot="1">
      <c r="A87" s="207"/>
      <c r="B87" s="210"/>
      <c r="C87" s="162"/>
      <c r="D87" s="170" t="s">
        <v>127</v>
      </c>
      <c r="E87" s="151"/>
    </row>
    <row r="88" spans="1:5" ht="67.150000000000006" customHeight="1" thickBot="1">
      <c r="A88" s="207"/>
      <c r="B88" s="210"/>
      <c r="C88" s="162"/>
      <c r="D88" s="174" t="s">
        <v>126</v>
      </c>
      <c r="E88" s="151"/>
    </row>
    <row r="89" spans="1:5" ht="16.5" thickBot="1">
      <c r="A89" s="207"/>
      <c r="B89" s="210"/>
      <c r="C89" s="143">
        <v>300</v>
      </c>
      <c r="D89" s="144" t="s">
        <v>0</v>
      </c>
      <c r="E89" s="75">
        <f t="shared" ref="E89" si="17">E90+E92+E93+E94+E95+E97+E98+E100+E104+E106</f>
        <v>0</v>
      </c>
    </row>
    <row r="90" spans="1:5">
      <c r="A90" s="207"/>
      <c r="B90" s="210"/>
      <c r="C90" s="53">
        <v>310</v>
      </c>
      <c r="D90" s="98" t="s">
        <v>56</v>
      </c>
      <c r="E90" s="76">
        <f t="shared" ref="E90" si="18">E91</f>
        <v>0</v>
      </c>
    </row>
    <row r="91" spans="1:5">
      <c r="A91" s="207"/>
      <c r="B91" s="210"/>
      <c r="C91" s="44"/>
      <c r="D91" s="91" t="s">
        <v>70</v>
      </c>
      <c r="E91" s="66"/>
    </row>
    <row r="92" spans="1:5">
      <c r="A92" s="207"/>
      <c r="B92" s="210"/>
      <c r="C92" s="40">
        <v>340</v>
      </c>
      <c r="D92" s="96" t="s">
        <v>71</v>
      </c>
      <c r="E92" s="65">
        <f t="shared" ref="E92" si="19">E95+E98+E100+E106</f>
        <v>0</v>
      </c>
    </row>
    <row r="93" spans="1:5" ht="31.5">
      <c r="A93" s="207"/>
      <c r="B93" s="210"/>
      <c r="C93" s="40">
        <v>341</v>
      </c>
      <c r="D93" s="164" t="s">
        <v>122</v>
      </c>
      <c r="E93" s="65"/>
    </row>
    <row r="94" spans="1:5">
      <c r="A94" s="207"/>
      <c r="B94" s="210"/>
      <c r="C94" s="40">
        <v>342</v>
      </c>
      <c r="D94" s="168" t="s">
        <v>119</v>
      </c>
      <c r="E94" s="65"/>
    </row>
    <row r="95" spans="1:5">
      <c r="A95" s="207"/>
      <c r="B95" s="210"/>
      <c r="C95" s="129">
        <v>343</v>
      </c>
      <c r="D95" s="96" t="s">
        <v>107</v>
      </c>
      <c r="E95" s="65">
        <f t="shared" ref="E95" si="20">E96</f>
        <v>0</v>
      </c>
    </row>
    <row r="96" spans="1:5">
      <c r="A96" s="207"/>
      <c r="B96" s="210"/>
      <c r="C96" s="130"/>
      <c r="D96" s="117" t="s">
        <v>93</v>
      </c>
      <c r="E96" s="65"/>
    </row>
    <row r="97" spans="1:5">
      <c r="A97" s="207"/>
      <c r="B97" s="210"/>
      <c r="C97" s="167">
        <v>344</v>
      </c>
      <c r="D97" s="166" t="s">
        <v>120</v>
      </c>
      <c r="E97" s="65"/>
    </row>
    <row r="98" spans="1:5" ht="14.25" customHeight="1">
      <c r="A98" s="207"/>
      <c r="B98" s="210"/>
      <c r="C98" s="40">
        <v>345</v>
      </c>
      <c r="D98" s="96" t="s">
        <v>104</v>
      </c>
      <c r="E98" s="65">
        <f t="shared" ref="E98" si="21">E99</f>
        <v>0</v>
      </c>
    </row>
    <row r="99" spans="1:5">
      <c r="A99" s="207"/>
      <c r="B99" s="210"/>
      <c r="C99" s="119"/>
      <c r="D99" s="120" t="s">
        <v>91</v>
      </c>
      <c r="E99" s="65"/>
    </row>
    <row r="100" spans="1:5" ht="15.75" customHeight="1">
      <c r="A100" s="207"/>
      <c r="B100" s="210"/>
      <c r="C100" s="40">
        <v>346</v>
      </c>
      <c r="D100" s="96" t="s">
        <v>105</v>
      </c>
      <c r="E100" s="65">
        <f t="shared" ref="E100" si="22">E101+E102+E103</f>
        <v>0</v>
      </c>
    </row>
    <row r="101" spans="1:5">
      <c r="A101" s="207"/>
      <c r="B101" s="210"/>
      <c r="C101" s="119"/>
      <c r="D101" s="117" t="s">
        <v>90</v>
      </c>
      <c r="E101" s="65"/>
    </row>
    <row r="102" spans="1:5" ht="63">
      <c r="A102" s="207"/>
      <c r="B102" s="214"/>
      <c r="C102" s="125"/>
      <c r="D102" s="150" t="s">
        <v>118</v>
      </c>
      <c r="E102" s="65"/>
    </row>
    <row r="103" spans="1:5" ht="34.5" customHeight="1">
      <c r="A103" s="207"/>
      <c r="B103" s="214"/>
      <c r="C103" s="134"/>
      <c r="D103" s="91" t="s">
        <v>92</v>
      </c>
      <c r="E103" s="66"/>
    </row>
    <row r="104" spans="1:5" ht="22.15" customHeight="1">
      <c r="A104" s="207"/>
      <c r="B104" s="214"/>
      <c r="C104" s="171">
        <v>347</v>
      </c>
      <c r="D104" s="172" t="s">
        <v>121</v>
      </c>
      <c r="E104" s="66"/>
    </row>
    <row r="105" spans="1:5" ht="43.9" customHeight="1">
      <c r="A105" s="207"/>
      <c r="B105" s="214"/>
      <c r="C105" s="169"/>
      <c r="D105" s="170" t="s">
        <v>123</v>
      </c>
      <c r="E105" s="66"/>
    </row>
    <row r="106" spans="1:5" ht="31.5" customHeight="1">
      <c r="A106" s="207"/>
      <c r="B106" s="214"/>
      <c r="C106" s="40">
        <v>349</v>
      </c>
      <c r="D106" s="96" t="s">
        <v>103</v>
      </c>
      <c r="E106" s="65">
        <f t="shared" ref="E106" si="23">E107</f>
        <v>0</v>
      </c>
    </row>
    <row r="107" spans="1:5" ht="16.5" thickBot="1">
      <c r="A107" s="207"/>
      <c r="B107" s="215"/>
      <c r="C107" s="123"/>
      <c r="D107" s="124" t="s">
        <v>69</v>
      </c>
      <c r="E107" s="69"/>
    </row>
    <row r="108" spans="1:5" s="8" customFormat="1" ht="24" customHeight="1" thickBot="1">
      <c r="A108" s="207"/>
      <c r="B108" s="22" t="s">
        <v>72</v>
      </c>
      <c r="C108" s="55"/>
      <c r="D108" s="99" t="s">
        <v>73</v>
      </c>
      <c r="E108" s="77">
        <f t="shared" ref="E108" si="24">E109+E110+E114+E115</f>
        <v>0</v>
      </c>
    </row>
    <row r="109" spans="1:5" s="8" customFormat="1" ht="33" customHeight="1">
      <c r="A109" s="207"/>
      <c r="B109" s="23" t="s">
        <v>74</v>
      </c>
      <c r="C109" s="56"/>
      <c r="D109" s="100" t="s">
        <v>75</v>
      </c>
      <c r="E109" s="78">
        <f t="shared" ref="E109" si="25">E110</f>
        <v>0</v>
      </c>
    </row>
    <row r="110" spans="1:5" s="8" customFormat="1" ht="35.25" customHeight="1">
      <c r="A110" s="207"/>
      <c r="B110" s="24" t="s">
        <v>128</v>
      </c>
      <c r="C110" s="57"/>
      <c r="D110" s="101" t="s">
        <v>76</v>
      </c>
      <c r="E110" s="79">
        <f>SUM(E111)</f>
        <v>0</v>
      </c>
    </row>
    <row r="111" spans="1:5" s="8" customFormat="1" ht="32.25" thickBot="1">
      <c r="A111" s="207"/>
      <c r="B111" s="176"/>
      <c r="C111" s="177">
        <v>264</v>
      </c>
      <c r="D111" s="179" t="s">
        <v>131</v>
      </c>
      <c r="E111" s="67"/>
    </row>
    <row r="112" spans="1:5" s="8" customFormat="1">
      <c r="A112" s="208"/>
      <c r="B112" s="178"/>
      <c r="C112" s="177"/>
      <c r="D112" s="182" t="s">
        <v>130</v>
      </c>
      <c r="E112" s="175"/>
    </row>
    <row r="113" spans="1:5" s="8" customFormat="1" ht="31.5">
      <c r="A113" s="207"/>
      <c r="B113" s="180"/>
      <c r="C113" s="186">
        <v>263</v>
      </c>
      <c r="D113" s="187" t="s">
        <v>129</v>
      </c>
      <c r="E113" s="188"/>
    </row>
    <row r="114" spans="1:5" s="8" customFormat="1">
      <c r="A114" s="207"/>
      <c r="B114" s="181" t="s">
        <v>132</v>
      </c>
      <c r="C114" s="186"/>
      <c r="D114" s="189" t="s">
        <v>134</v>
      </c>
      <c r="E114" s="188"/>
    </row>
    <row r="115" spans="1:5" s="8" customFormat="1" ht="16.5" thickBot="1">
      <c r="A115" s="207"/>
      <c r="B115" s="181" t="s">
        <v>133</v>
      </c>
      <c r="C115" s="186"/>
      <c r="D115" s="190" t="s">
        <v>135</v>
      </c>
      <c r="E115" s="188"/>
    </row>
    <row r="116" spans="1:5" ht="17.25" customHeight="1">
      <c r="A116" s="207"/>
      <c r="B116" s="25" t="s">
        <v>11</v>
      </c>
      <c r="C116" s="183"/>
      <c r="D116" s="184" t="s">
        <v>9</v>
      </c>
      <c r="E116" s="185">
        <f>E117</f>
        <v>0</v>
      </c>
    </row>
    <row r="117" spans="1:5">
      <c r="A117" s="207"/>
      <c r="B117" s="26" t="s">
        <v>12</v>
      </c>
      <c r="C117" s="58"/>
      <c r="D117" s="102" t="s">
        <v>10</v>
      </c>
      <c r="E117" s="80">
        <f>E118+E122+E126</f>
        <v>0</v>
      </c>
    </row>
    <row r="118" spans="1:5">
      <c r="A118" s="207"/>
      <c r="B118" s="209" t="s">
        <v>6</v>
      </c>
      <c r="C118" s="59"/>
      <c r="D118" s="103" t="s">
        <v>29</v>
      </c>
      <c r="E118" s="79">
        <f t="shared" ref="E118" si="26">E119</f>
        <v>0</v>
      </c>
    </row>
    <row r="119" spans="1:5">
      <c r="A119" s="207"/>
      <c r="B119" s="210"/>
      <c r="C119" s="54">
        <v>291</v>
      </c>
      <c r="D119" s="89" t="s">
        <v>101</v>
      </c>
      <c r="E119" s="65">
        <f t="shared" ref="E119" si="27">E120+E121</f>
        <v>0</v>
      </c>
    </row>
    <row r="120" spans="1:5">
      <c r="A120" s="207"/>
      <c r="B120" s="210"/>
      <c r="C120" s="116"/>
      <c r="D120" s="117" t="s">
        <v>77</v>
      </c>
      <c r="E120" s="66"/>
    </row>
    <row r="121" spans="1:5" ht="15.75" customHeight="1">
      <c r="A121" s="207"/>
      <c r="B121" s="211"/>
      <c r="C121" s="118"/>
      <c r="D121" s="117" t="s">
        <v>78</v>
      </c>
      <c r="E121" s="66"/>
    </row>
    <row r="122" spans="1:5">
      <c r="A122" s="105"/>
      <c r="B122" s="209" t="s">
        <v>8</v>
      </c>
      <c r="C122" s="59"/>
      <c r="D122" s="103" t="s">
        <v>79</v>
      </c>
      <c r="E122" s="79">
        <f>E123</f>
        <v>0</v>
      </c>
    </row>
    <row r="123" spans="1:5">
      <c r="A123" s="105"/>
      <c r="B123" s="210"/>
      <c r="C123" s="40">
        <v>291</v>
      </c>
      <c r="D123" s="89" t="s">
        <v>101</v>
      </c>
      <c r="E123" s="65">
        <f t="shared" ref="E123" si="28">E124+E125</f>
        <v>0</v>
      </c>
    </row>
    <row r="124" spans="1:5">
      <c r="A124" s="105"/>
      <c r="B124" s="210"/>
      <c r="C124" s="119"/>
      <c r="D124" s="120" t="s">
        <v>80</v>
      </c>
      <c r="E124" s="81"/>
    </row>
    <row r="125" spans="1:5" ht="31.5">
      <c r="A125" s="105"/>
      <c r="B125" s="211"/>
      <c r="C125" s="121"/>
      <c r="D125" s="117" t="s">
        <v>81</v>
      </c>
      <c r="E125" s="66"/>
    </row>
    <row r="126" spans="1:5">
      <c r="A126" s="105"/>
      <c r="B126" s="209" t="s">
        <v>26</v>
      </c>
      <c r="C126" s="59"/>
      <c r="D126" s="103" t="s">
        <v>82</v>
      </c>
      <c r="E126" s="79">
        <f>E127+E128</f>
        <v>0</v>
      </c>
    </row>
    <row r="127" spans="1:5">
      <c r="A127" s="105"/>
      <c r="B127" s="210"/>
      <c r="C127" s="59">
        <v>295</v>
      </c>
      <c r="D127" s="165" t="s">
        <v>136</v>
      </c>
      <c r="E127" s="79"/>
    </row>
    <row r="128" spans="1:5">
      <c r="A128" s="105"/>
      <c r="B128" s="210"/>
      <c r="C128" s="40">
        <v>297</v>
      </c>
      <c r="D128" s="89" t="s">
        <v>100</v>
      </c>
      <c r="E128" s="65">
        <f t="shared" ref="E128" si="29">E129+E130</f>
        <v>0</v>
      </c>
    </row>
    <row r="129" spans="1:5">
      <c r="A129" s="105"/>
      <c r="B129" s="210"/>
      <c r="C129" s="119"/>
      <c r="D129" s="120" t="s">
        <v>83</v>
      </c>
      <c r="E129" s="66"/>
    </row>
    <row r="130" spans="1:5" ht="32.25" thickBot="1">
      <c r="A130" s="105"/>
      <c r="B130" s="212"/>
      <c r="C130" s="60"/>
      <c r="D130" s="97" t="s">
        <v>27</v>
      </c>
      <c r="E130" s="69"/>
    </row>
    <row r="131" spans="1:5" ht="19.5" customHeight="1" thickBot="1">
      <c r="A131" s="18"/>
      <c r="B131" s="27"/>
      <c r="C131" s="61"/>
      <c r="D131" s="104" t="s">
        <v>28</v>
      </c>
      <c r="E131" s="82">
        <f>E116+E108+E33+E13</f>
        <v>718.29000000000008</v>
      </c>
    </row>
    <row r="132" spans="1:5">
      <c r="A132" s="17"/>
      <c r="B132" s="10"/>
      <c r="C132" s="6"/>
      <c r="D132" s="6"/>
      <c r="E132" s="6"/>
    </row>
    <row r="133" spans="1:5" ht="18.75" customHeight="1">
      <c r="A133" s="17"/>
      <c r="B133" s="13"/>
      <c r="C133" s="13"/>
      <c r="D133" s="106" t="s">
        <v>20</v>
      </c>
      <c r="E133" s="106" t="s">
        <v>84</v>
      </c>
    </row>
    <row r="134" spans="1:5">
      <c r="B134" s="10"/>
      <c r="C134" s="3"/>
      <c r="D134" s="3"/>
      <c r="E134" s="3"/>
    </row>
    <row r="135" spans="1:5">
      <c r="B135" s="14"/>
      <c r="C135" s="3"/>
      <c r="D135" s="3"/>
      <c r="E135" s="3"/>
    </row>
    <row r="136" spans="1:5">
      <c r="C136" s="16"/>
      <c r="D136" s="5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1"/>
    <mergeCell ref="B59:B107"/>
    <mergeCell ref="B118:B121"/>
    <mergeCell ref="B122:B125"/>
    <mergeCell ref="B126:B130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0"/>
  <sheetViews>
    <sheetView topLeftCell="A10" workbookViewId="0">
      <selection activeCell="G14" sqref="G14"/>
    </sheetView>
  </sheetViews>
  <sheetFormatPr defaultRowHeight="15.75"/>
  <cols>
    <col min="1" max="1" width="6.7109375" style="1" customWidth="1"/>
    <col min="2" max="2" width="6.28515625" style="15" customWidth="1"/>
    <col min="3" max="3" width="13.7109375" style="1" customWidth="1"/>
    <col min="4" max="4" width="85.28515625" style="4" customWidth="1"/>
    <col min="5" max="5" width="21.85546875" style="1" customWidth="1"/>
    <col min="6" max="6" width="51.85546875" style="1" customWidth="1"/>
    <col min="7" max="7" width="6.5703125" style="1" customWidth="1"/>
    <col min="8" max="256" width="8.85546875" style="1"/>
    <col min="257" max="257" width="8.140625" style="1" customWidth="1"/>
    <col min="258" max="258" width="75" style="1" customWidth="1"/>
    <col min="259" max="259" width="15" style="1" customWidth="1"/>
    <col min="260" max="260" width="10.5703125" style="1" customWidth="1"/>
    <col min="261" max="261" width="8.140625" style="1" customWidth="1"/>
    <col min="262" max="262" width="51.85546875" style="1" customWidth="1"/>
    <col min="263" max="263" width="6.5703125" style="1" customWidth="1"/>
    <col min="264" max="512" width="8.85546875" style="1"/>
    <col min="513" max="513" width="8.140625" style="1" customWidth="1"/>
    <col min="514" max="514" width="75" style="1" customWidth="1"/>
    <col min="515" max="515" width="15" style="1" customWidth="1"/>
    <col min="516" max="516" width="10.5703125" style="1" customWidth="1"/>
    <col min="517" max="517" width="8.140625" style="1" customWidth="1"/>
    <col min="518" max="518" width="51.85546875" style="1" customWidth="1"/>
    <col min="519" max="519" width="6.5703125" style="1" customWidth="1"/>
    <col min="520" max="768" width="8.85546875" style="1"/>
    <col min="769" max="769" width="8.140625" style="1" customWidth="1"/>
    <col min="770" max="770" width="75" style="1" customWidth="1"/>
    <col min="771" max="771" width="15" style="1" customWidth="1"/>
    <col min="772" max="772" width="10.5703125" style="1" customWidth="1"/>
    <col min="773" max="773" width="8.140625" style="1" customWidth="1"/>
    <col min="774" max="774" width="51.85546875" style="1" customWidth="1"/>
    <col min="775" max="775" width="6.5703125" style="1" customWidth="1"/>
    <col min="776" max="1024" width="8.85546875" style="1"/>
    <col min="1025" max="1025" width="8.140625" style="1" customWidth="1"/>
    <col min="1026" max="1026" width="75" style="1" customWidth="1"/>
    <col min="1027" max="1027" width="15" style="1" customWidth="1"/>
    <col min="1028" max="1028" width="10.5703125" style="1" customWidth="1"/>
    <col min="1029" max="1029" width="8.140625" style="1" customWidth="1"/>
    <col min="1030" max="1030" width="51.85546875" style="1" customWidth="1"/>
    <col min="1031" max="1031" width="6.5703125" style="1" customWidth="1"/>
    <col min="1032" max="1280" width="8.85546875" style="1"/>
    <col min="1281" max="1281" width="8.140625" style="1" customWidth="1"/>
    <col min="1282" max="1282" width="75" style="1" customWidth="1"/>
    <col min="1283" max="1283" width="15" style="1" customWidth="1"/>
    <col min="1284" max="1284" width="10.5703125" style="1" customWidth="1"/>
    <col min="1285" max="1285" width="8.140625" style="1" customWidth="1"/>
    <col min="1286" max="1286" width="51.85546875" style="1" customWidth="1"/>
    <col min="1287" max="1287" width="6.5703125" style="1" customWidth="1"/>
    <col min="1288" max="1536" width="8.85546875" style="1"/>
    <col min="1537" max="1537" width="8.140625" style="1" customWidth="1"/>
    <col min="1538" max="1538" width="75" style="1" customWidth="1"/>
    <col min="1539" max="1539" width="15" style="1" customWidth="1"/>
    <col min="1540" max="1540" width="10.5703125" style="1" customWidth="1"/>
    <col min="1541" max="1541" width="8.140625" style="1" customWidth="1"/>
    <col min="1542" max="1542" width="51.85546875" style="1" customWidth="1"/>
    <col min="1543" max="1543" width="6.5703125" style="1" customWidth="1"/>
    <col min="1544" max="1792" width="8.85546875" style="1"/>
    <col min="1793" max="1793" width="8.140625" style="1" customWidth="1"/>
    <col min="1794" max="1794" width="75" style="1" customWidth="1"/>
    <col min="1795" max="1795" width="15" style="1" customWidth="1"/>
    <col min="1796" max="1796" width="10.5703125" style="1" customWidth="1"/>
    <col min="1797" max="1797" width="8.140625" style="1" customWidth="1"/>
    <col min="1798" max="1798" width="51.85546875" style="1" customWidth="1"/>
    <col min="1799" max="1799" width="6.5703125" style="1" customWidth="1"/>
    <col min="1800" max="2048" width="8.85546875" style="1"/>
    <col min="2049" max="2049" width="8.140625" style="1" customWidth="1"/>
    <col min="2050" max="2050" width="75" style="1" customWidth="1"/>
    <col min="2051" max="2051" width="15" style="1" customWidth="1"/>
    <col min="2052" max="2052" width="10.5703125" style="1" customWidth="1"/>
    <col min="2053" max="2053" width="8.140625" style="1" customWidth="1"/>
    <col min="2054" max="2054" width="51.85546875" style="1" customWidth="1"/>
    <col min="2055" max="2055" width="6.5703125" style="1" customWidth="1"/>
    <col min="2056" max="2304" width="8.85546875" style="1"/>
    <col min="2305" max="2305" width="8.140625" style="1" customWidth="1"/>
    <col min="2306" max="2306" width="75" style="1" customWidth="1"/>
    <col min="2307" max="2307" width="15" style="1" customWidth="1"/>
    <col min="2308" max="2308" width="10.5703125" style="1" customWidth="1"/>
    <col min="2309" max="2309" width="8.140625" style="1" customWidth="1"/>
    <col min="2310" max="2310" width="51.85546875" style="1" customWidth="1"/>
    <col min="2311" max="2311" width="6.5703125" style="1" customWidth="1"/>
    <col min="2312" max="2560" width="8.85546875" style="1"/>
    <col min="2561" max="2561" width="8.140625" style="1" customWidth="1"/>
    <col min="2562" max="2562" width="75" style="1" customWidth="1"/>
    <col min="2563" max="2563" width="15" style="1" customWidth="1"/>
    <col min="2564" max="2564" width="10.5703125" style="1" customWidth="1"/>
    <col min="2565" max="2565" width="8.140625" style="1" customWidth="1"/>
    <col min="2566" max="2566" width="51.85546875" style="1" customWidth="1"/>
    <col min="2567" max="2567" width="6.5703125" style="1" customWidth="1"/>
    <col min="2568" max="2816" width="8.85546875" style="1"/>
    <col min="2817" max="2817" width="8.140625" style="1" customWidth="1"/>
    <col min="2818" max="2818" width="75" style="1" customWidth="1"/>
    <col min="2819" max="2819" width="15" style="1" customWidth="1"/>
    <col min="2820" max="2820" width="10.5703125" style="1" customWidth="1"/>
    <col min="2821" max="2821" width="8.140625" style="1" customWidth="1"/>
    <col min="2822" max="2822" width="51.85546875" style="1" customWidth="1"/>
    <col min="2823" max="2823" width="6.5703125" style="1" customWidth="1"/>
    <col min="2824" max="3072" width="8.85546875" style="1"/>
    <col min="3073" max="3073" width="8.140625" style="1" customWidth="1"/>
    <col min="3074" max="3074" width="75" style="1" customWidth="1"/>
    <col min="3075" max="3075" width="15" style="1" customWidth="1"/>
    <col min="3076" max="3076" width="10.5703125" style="1" customWidth="1"/>
    <col min="3077" max="3077" width="8.140625" style="1" customWidth="1"/>
    <col min="3078" max="3078" width="51.85546875" style="1" customWidth="1"/>
    <col min="3079" max="3079" width="6.5703125" style="1" customWidth="1"/>
    <col min="3080" max="3328" width="8.85546875" style="1"/>
    <col min="3329" max="3329" width="8.140625" style="1" customWidth="1"/>
    <col min="3330" max="3330" width="75" style="1" customWidth="1"/>
    <col min="3331" max="3331" width="15" style="1" customWidth="1"/>
    <col min="3332" max="3332" width="10.5703125" style="1" customWidth="1"/>
    <col min="3333" max="3333" width="8.140625" style="1" customWidth="1"/>
    <col min="3334" max="3334" width="51.85546875" style="1" customWidth="1"/>
    <col min="3335" max="3335" width="6.5703125" style="1" customWidth="1"/>
    <col min="3336" max="3584" width="8.85546875" style="1"/>
    <col min="3585" max="3585" width="8.140625" style="1" customWidth="1"/>
    <col min="3586" max="3586" width="75" style="1" customWidth="1"/>
    <col min="3587" max="3587" width="15" style="1" customWidth="1"/>
    <col min="3588" max="3588" width="10.5703125" style="1" customWidth="1"/>
    <col min="3589" max="3589" width="8.140625" style="1" customWidth="1"/>
    <col min="3590" max="3590" width="51.85546875" style="1" customWidth="1"/>
    <col min="3591" max="3591" width="6.5703125" style="1" customWidth="1"/>
    <col min="3592" max="3840" width="8.85546875" style="1"/>
    <col min="3841" max="3841" width="8.140625" style="1" customWidth="1"/>
    <col min="3842" max="3842" width="75" style="1" customWidth="1"/>
    <col min="3843" max="3843" width="15" style="1" customWidth="1"/>
    <col min="3844" max="3844" width="10.5703125" style="1" customWidth="1"/>
    <col min="3845" max="3845" width="8.140625" style="1" customWidth="1"/>
    <col min="3846" max="3846" width="51.85546875" style="1" customWidth="1"/>
    <col min="3847" max="3847" width="6.5703125" style="1" customWidth="1"/>
    <col min="3848" max="4096" width="8.85546875" style="1"/>
    <col min="4097" max="4097" width="8.140625" style="1" customWidth="1"/>
    <col min="4098" max="4098" width="75" style="1" customWidth="1"/>
    <col min="4099" max="4099" width="15" style="1" customWidth="1"/>
    <col min="4100" max="4100" width="10.5703125" style="1" customWidth="1"/>
    <col min="4101" max="4101" width="8.140625" style="1" customWidth="1"/>
    <col min="4102" max="4102" width="51.85546875" style="1" customWidth="1"/>
    <col min="4103" max="4103" width="6.5703125" style="1" customWidth="1"/>
    <col min="4104" max="4352" width="8.85546875" style="1"/>
    <col min="4353" max="4353" width="8.140625" style="1" customWidth="1"/>
    <col min="4354" max="4354" width="75" style="1" customWidth="1"/>
    <col min="4355" max="4355" width="15" style="1" customWidth="1"/>
    <col min="4356" max="4356" width="10.5703125" style="1" customWidth="1"/>
    <col min="4357" max="4357" width="8.140625" style="1" customWidth="1"/>
    <col min="4358" max="4358" width="51.85546875" style="1" customWidth="1"/>
    <col min="4359" max="4359" width="6.5703125" style="1" customWidth="1"/>
    <col min="4360" max="4608" width="8.85546875" style="1"/>
    <col min="4609" max="4609" width="8.140625" style="1" customWidth="1"/>
    <col min="4610" max="4610" width="75" style="1" customWidth="1"/>
    <col min="4611" max="4611" width="15" style="1" customWidth="1"/>
    <col min="4612" max="4612" width="10.5703125" style="1" customWidth="1"/>
    <col min="4613" max="4613" width="8.140625" style="1" customWidth="1"/>
    <col min="4614" max="4614" width="51.85546875" style="1" customWidth="1"/>
    <col min="4615" max="4615" width="6.5703125" style="1" customWidth="1"/>
    <col min="4616" max="4864" width="8.85546875" style="1"/>
    <col min="4865" max="4865" width="8.140625" style="1" customWidth="1"/>
    <col min="4866" max="4866" width="75" style="1" customWidth="1"/>
    <col min="4867" max="4867" width="15" style="1" customWidth="1"/>
    <col min="4868" max="4868" width="10.5703125" style="1" customWidth="1"/>
    <col min="4869" max="4869" width="8.140625" style="1" customWidth="1"/>
    <col min="4870" max="4870" width="51.85546875" style="1" customWidth="1"/>
    <col min="4871" max="4871" width="6.5703125" style="1" customWidth="1"/>
    <col min="4872" max="5120" width="8.85546875" style="1"/>
    <col min="5121" max="5121" width="8.140625" style="1" customWidth="1"/>
    <col min="5122" max="5122" width="75" style="1" customWidth="1"/>
    <col min="5123" max="5123" width="15" style="1" customWidth="1"/>
    <col min="5124" max="5124" width="10.5703125" style="1" customWidth="1"/>
    <col min="5125" max="5125" width="8.140625" style="1" customWidth="1"/>
    <col min="5126" max="5126" width="51.85546875" style="1" customWidth="1"/>
    <col min="5127" max="5127" width="6.5703125" style="1" customWidth="1"/>
    <col min="5128" max="5376" width="8.85546875" style="1"/>
    <col min="5377" max="5377" width="8.140625" style="1" customWidth="1"/>
    <col min="5378" max="5378" width="75" style="1" customWidth="1"/>
    <col min="5379" max="5379" width="15" style="1" customWidth="1"/>
    <col min="5380" max="5380" width="10.5703125" style="1" customWidth="1"/>
    <col min="5381" max="5381" width="8.140625" style="1" customWidth="1"/>
    <col min="5382" max="5382" width="51.85546875" style="1" customWidth="1"/>
    <col min="5383" max="5383" width="6.5703125" style="1" customWidth="1"/>
    <col min="5384" max="5632" width="8.85546875" style="1"/>
    <col min="5633" max="5633" width="8.140625" style="1" customWidth="1"/>
    <col min="5634" max="5634" width="75" style="1" customWidth="1"/>
    <col min="5635" max="5635" width="15" style="1" customWidth="1"/>
    <col min="5636" max="5636" width="10.5703125" style="1" customWidth="1"/>
    <col min="5637" max="5637" width="8.140625" style="1" customWidth="1"/>
    <col min="5638" max="5638" width="51.85546875" style="1" customWidth="1"/>
    <col min="5639" max="5639" width="6.5703125" style="1" customWidth="1"/>
    <col min="5640" max="5888" width="8.85546875" style="1"/>
    <col min="5889" max="5889" width="8.140625" style="1" customWidth="1"/>
    <col min="5890" max="5890" width="75" style="1" customWidth="1"/>
    <col min="5891" max="5891" width="15" style="1" customWidth="1"/>
    <col min="5892" max="5892" width="10.5703125" style="1" customWidth="1"/>
    <col min="5893" max="5893" width="8.140625" style="1" customWidth="1"/>
    <col min="5894" max="5894" width="51.85546875" style="1" customWidth="1"/>
    <col min="5895" max="5895" width="6.5703125" style="1" customWidth="1"/>
    <col min="5896" max="6144" width="8.85546875" style="1"/>
    <col min="6145" max="6145" width="8.140625" style="1" customWidth="1"/>
    <col min="6146" max="6146" width="75" style="1" customWidth="1"/>
    <col min="6147" max="6147" width="15" style="1" customWidth="1"/>
    <col min="6148" max="6148" width="10.5703125" style="1" customWidth="1"/>
    <col min="6149" max="6149" width="8.140625" style="1" customWidth="1"/>
    <col min="6150" max="6150" width="51.85546875" style="1" customWidth="1"/>
    <col min="6151" max="6151" width="6.5703125" style="1" customWidth="1"/>
    <col min="6152" max="6400" width="8.85546875" style="1"/>
    <col min="6401" max="6401" width="8.140625" style="1" customWidth="1"/>
    <col min="6402" max="6402" width="75" style="1" customWidth="1"/>
    <col min="6403" max="6403" width="15" style="1" customWidth="1"/>
    <col min="6404" max="6404" width="10.5703125" style="1" customWidth="1"/>
    <col min="6405" max="6405" width="8.140625" style="1" customWidth="1"/>
    <col min="6406" max="6406" width="51.85546875" style="1" customWidth="1"/>
    <col min="6407" max="6407" width="6.5703125" style="1" customWidth="1"/>
    <col min="6408" max="6656" width="8.85546875" style="1"/>
    <col min="6657" max="6657" width="8.140625" style="1" customWidth="1"/>
    <col min="6658" max="6658" width="75" style="1" customWidth="1"/>
    <col min="6659" max="6659" width="15" style="1" customWidth="1"/>
    <col min="6660" max="6660" width="10.5703125" style="1" customWidth="1"/>
    <col min="6661" max="6661" width="8.140625" style="1" customWidth="1"/>
    <col min="6662" max="6662" width="51.85546875" style="1" customWidth="1"/>
    <col min="6663" max="6663" width="6.5703125" style="1" customWidth="1"/>
    <col min="6664" max="6912" width="8.85546875" style="1"/>
    <col min="6913" max="6913" width="8.140625" style="1" customWidth="1"/>
    <col min="6914" max="6914" width="75" style="1" customWidth="1"/>
    <col min="6915" max="6915" width="15" style="1" customWidth="1"/>
    <col min="6916" max="6916" width="10.5703125" style="1" customWidth="1"/>
    <col min="6917" max="6917" width="8.140625" style="1" customWidth="1"/>
    <col min="6918" max="6918" width="51.85546875" style="1" customWidth="1"/>
    <col min="6919" max="6919" width="6.5703125" style="1" customWidth="1"/>
    <col min="6920" max="7168" width="8.85546875" style="1"/>
    <col min="7169" max="7169" width="8.140625" style="1" customWidth="1"/>
    <col min="7170" max="7170" width="75" style="1" customWidth="1"/>
    <col min="7171" max="7171" width="15" style="1" customWidth="1"/>
    <col min="7172" max="7172" width="10.5703125" style="1" customWidth="1"/>
    <col min="7173" max="7173" width="8.140625" style="1" customWidth="1"/>
    <col min="7174" max="7174" width="51.85546875" style="1" customWidth="1"/>
    <col min="7175" max="7175" width="6.5703125" style="1" customWidth="1"/>
    <col min="7176" max="7424" width="8.85546875" style="1"/>
    <col min="7425" max="7425" width="8.140625" style="1" customWidth="1"/>
    <col min="7426" max="7426" width="75" style="1" customWidth="1"/>
    <col min="7427" max="7427" width="15" style="1" customWidth="1"/>
    <col min="7428" max="7428" width="10.5703125" style="1" customWidth="1"/>
    <col min="7429" max="7429" width="8.140625" style="1" customWidth="1"/>
    <col min="7430" max="7430" width="51.85546875" style="1" customWidth="1"/>
    <col min="7431" max="7431" width="6.5703125" style="1" customWidth="1"/>
    <col min="7432" max="7680" width="8.85546875" style="1"/>
    <col min="7681" max="7681" width="8.140625" style="1" customWidth="1"/>
    <col min="7682" max="7682" width="75" style="1" customWidth="1"/>
    <col min="7683" max="7683" width="15" style="1" customWidth="1"/>
    <col min="7684" max="7684" width="10.5703125" style="1" customWidth="1"/>
    <col min="7685" max="7685" width="8.140625" style="1" customWidth="1"/>
    <col min="7686" max="7686" width="51.85546875" style="1" customWidth="1"/>
    <col min="7687" max="7687" width="6.5703125" style="1" customWidth="1"/>
    <col min="7688" max="7936" width="8.85546875" style="1"/>
    <col min="7937" max="7937" width="8.140625" style="1" customWidth="1"/>
    <col min="7938" max="7938" width="75" style="1" customWidth="1"/>
    <col min="7939" max="7939" width="15" style="1" customWidth="1"/>
    <col min="7940" max="7940" width="10.5703125" style="1" customWidth="1"/>
    <col min="7941" max="7941" width="8.140625" style="1" customWidth="1"/>
    <col min="7942" max="7942" width="51.85546875" style="1" customWidth="1"/>
    <col min="7943" max="7943" width="6.5703125" style="1" customWidth="1"/>
    <col min="7944" max="8192" width="8.85546875" style="1"/>
    <col min="8193" max="8193" width="8.140625" style="1" customWidth="1"/>
    <col min="8194" max="8194" width="75" style="1" customWidth="1"/>
    <col min="8195" max="8195" width="15" style="1" customWidth="1"/>
    <col min="8196" max="8196" width="10.5703125" style="1" customWidth="1"/>
    <col min="8197" max="8197" width="8.140625" style="1" customWidth="1"/>
    <col min="8198" max="8198" width="51.85546875" style="1" customWidth="1"/>
    <col min="8199" max="8199" width="6.5703125" style="1" customWidth="1"/>
    <col min="8200" max="8448" width="8.85546875" style="1"/>
    <col min="8449" max="8449" width="8.140625" style="1" customWidth="1"/>
    <col min="8450" max="8450" width="75" style="1" customWidth="1"/>
    <col min="8451" max="8451" width="15" style="1" customWidth="1"/>
    <col min="8452" max="8452" width="10.5703125" style="1" customWidth="1"/>
    <col min="8453" max="8453" width="8.140625" style="1" customWidth="1"/>
    <col min="8454" max="8454" width="51.85546875" style="1" customWidth="1"/>
    <col min="8455" max="8455" width="6.5703125" style="1" customWidth="1"/>
    <col min="8456" max="8704" width="8.85546875" style="1"/>
    <col min="8705" max="8705" width="8.140625" style="1" customWidth="1"/>
    <col min="8706" max="8706" width="75" style="1" customWidth="1"/>
    <col min="8707" max="8707" width="15" style="1" customWidth="1"/>
    <col min="8708" max="8708" width="10.5703125" style="1" customWidth="1"/>
    <col min="8709" max="8709" width="8.140625" style="1" customWidth="1"/>
    <col min="8710" max="8710" width="51.85546875" style="1" customWidth="1"/>
    <col min="8711" max="8711" width="6.5703125" style="1" customWidth="1"/>
    <col min="8712" max="8960" width="8.85546875" style="1"/>
    <col min="8961" max="8961" width="8.140625" style="1" customWidth="1"/>
    <col min="8962" max="8962" width="75" style="1" customWidth="1"/>
    <col min="8963" max="8963" width="15" style="1" customWidth="1"/>
    <col min="8964" max="8964" width="10.5703125" style="1" customWidth="1"/>
    <col min="8965" max="8965" width="8.140625" style="1" customWidth="1"/>
    <col min="8966" max="8966" width="51.85546875" style="1" customWidth="1"/>
    <col min="8967" max="8967" width="6.5703125" style="1" customWidth="1"/>
    <col min="8968" max="9216" width="8.85546875" style="1"/>
    <col min="9217" max="9217" width="8.140625" style="1" customWidth="1"/>
    <col min="9218" max="9218" width="75" style="1" customWidth="1"/>
    <col min="9219" max="9219" width="15" style="1" customWidth="1"/>
    <col min="9220" max="9220" width="10.5703125" style="1" customWidth="1"/>
    <col min="9221" max="9221" width="8.140625" style="1" customWidth="1"/>
    <col min="9222" max="9222" width="51.85546875" style="1" customWidth="1"/>
    <col min="9223" max="9223" width="6.5703125" style="1" customWidth="1"/>
    <col min="9224" max="9472" width="8.85546875" style="1"/>
    <col min="9473" max="9473" width="8.140625" style="1" customWidth="1"/>
    <col min="9474" max="9474" width="75" style="1" customWidth="1"/>
    <col min="9475" max="9475" width="15" style="1" customWidth="1"/>
    <col min="9476" max="9476" width="10.5703125" style="1" customWidth="1"/>
    <col min="9477" max="9477" width="8.140625" style="1" customWidth="1"/>
    <col min="9478" max="9478" width="51.85546875" style="1" customWidth="1"/>
    <col min="9479" max="9479" width="6.5703125" style="1" customWidth="1"/>
    <col min="9480" max="9728" width="8.85546875" style="1"/>
    <col min="9729" max="9729" width="8.140625" style="1" customWidth="1"/>
    <col min="9730" max="9730" width="75" style="1" customWidth="1"/>
    <col min="9731" max="9731" width="15" style="1" customWidth="1"/>
    <col min="9732" max="9732" width="10.5703125" style="1" customWidth="1"/>
    <col min="9733" max="9733" width="8.140625" style="1" customWidth="1"/>
    <col min="9734" max="9734" width="51.85546875" style="1" customWidth="1"/>
    <col min="9735" max="9735" width="6.5703125" style="1" customWidth="1"/>
    <col min="9736" max="9984" width="8.85546875" style="1"/>
    <col min="9985" max="9985" width="8.140625" style="1" customWidth="1"/>
    <col min="9986" max="9986" width="75" style="1" customWidth="1"/>
    <col min="9987" max="9987" width="15" style="1" customWidth="1"/>
    <col min="9988" max="9988" width="10.5703125" style="1" customWidth="1"/>
    <col min="9989" max="9989" width="8.140625" style="1" customWidth="1"/>
    <col min="9990" max="9990" width="51.85546875" style="1" customWidth="1"/>
    <col min="9991" max="9991" width="6.5703125" style="1" customWidth="1"/>
    <col min="9992" max="10240" width="8.85546875" style="1"/>
    <col min="10241" max="10241" width="8.140625" style="1" customWidth="1"/>
    <col min="10242" max="10242" width="75" style="1" customWidth="1"/>
    <col min="10243" max="10243" width="15" style="1" customWidth="1"/>
    <col min="10244" max="10244" width="10.5703125" style="1" customWidth="1"/>
    <col min="10245" max="10245" width="8.140625" style="1" customWidth="1"/>
    <col min="10246" max="10246" width="51.85546875" style="1" customWidth="1"/>
    <col min="10247" max="10247" width="6.5703125" style="1" customWidth="1"/>
    <col min="10248" max="10496" width="8.85546875" style="1"/>
    <col min="10497" max="10497" width="8.140625" style="1" customWidth="1"/>
    <col min="10498" max="10498" width="75" style="1" customWidth="1"/>
    <col min="10499" max="10499" width="15" style="1" customWidth="1"/>
    <col min="10500" max="10500" width="10.5703125" style="1" customWidth="1"/>
    <col min="10501" max="10501" width="8.140625" style="1" customWidth="1"/>
    <col min="10502" max="10502" width="51.85546875" style="1" customWidth="1"/>
    <col min="10503" max="10503" width="6.5703125" style="1" customWidth="1"/>
    <col min="10504" max="10752" width="8.85546875" style="1"/>
    <col min="10753" max="10753" width="8.140625" style="1" customWidth="1"/>
    <col min="10754" max="10754" width="75" style="1" customWidth="1"/>
    <col min="10755" max="10755" width="15" style="1" customWidth="1"/>
    <col min="10756" max="10756" width="10.5703125" style="1" customWidth="1"/>
    <col min="10757" max="10757" width="8.140625" style="1" customWidth="1"/>
    <col min="10758" max="10758" width="51.85546875" style="1" customWidth="1"/>
    <col min="10759" max="10759" width="6.5703125" style="1" customWidth="1"/>
    <col min="10760" max="11008" width="8.85546875" style="1"/>
    <col min="11009" max="11009" width="8.140625" style="1" customWidth="1"/>
    <col min="11010" max="11010" width="75" style="1" customWidth="1"/>
    <col min="11011" max="11011" width="15" style="1" customWidth="1"/>
    <col min="11012" max="11012" width="10.5703125" style="1" customWidth="1"/>
    <col min="11013" max="11013" width="8.140625" style="1" customWidth="1"/>
    <col min="11014" max="11014" width="51.85546875" style="1" customWidth="1"/>
    <col min="11015" max="11015" width="6.5703125" style="1" customWidth="1"/>
    <col min="11016" max="11264" width="8.85546875" style="1"/>
    <col min="11265" max="11265" width="8.140625" style="1" customWidth="1"/>
    <col min="11266" max="11266" width="75" style="1" customWidth="1"/>
    <col min="11267" max="11267" width="15" style="1" customWidth="1"/>
    <col min="11268" max="11268" width="10.5703125" style="1" customWidth="1"/>
    <col min="11269" max="11269" width="8.140625" style="1" customWidth="1"/>
    <col min="11270" max="11270" width="51.85546875" style="1" customWidth="1"/>
    <col min="11271" max="11271" width="6.5703125" style="1" customWidth="1"/>
    <col min="11272" max="11520" width="8.85546875" style="1"/>
    <col min="11521" max="11521" width="8.140625" style="1" customWidth="1"/>
    <col min="11522" max="11522" width="75" style="1" customWidth="1"/>
    <col min="11523" max="11523" width="15" style="1" customWidth="1"/>
    <col min="11524" max="11524" width="10.5703125" style="1" customWidth="1"/>
    <col min="11525" max="11525" width="8.140625" style="1" customWidth="1"/>
    <col min="11526" max="11526" width="51.85546875" style="1" customWidth="1"/>
    <col min="11527" max="11527" width="6.5703125" style="1" customWidth="1"/>
    <col min="11528" max="11776" width="8.85546875" style="1"/>
    <col min="11777" max="11777" width="8.140625" style="1" customWidth="1"/>
    <col min="11778" max="11778" width="75" style="1" customWidth="1"/>
    <col min="11779" max="11779" width="15" style="1" customWidth="1"/>
    <col min="11780" max="11780" width="10.5703125" style="1" customWidth="1"/>
    <col min="11781" max="11781" width="8.140625" style="1" customWidth="1"/>
    <col min="11782" max="11782" width="51.85546875" style="1" customWidth="1"/>
    <col min="11783" max="11783" width="6.5703125" style="1" customWidth="1"/>
    <col min="11784" max="12032" width="8.85546875" style="1"/>
    <col min="12033" max="12033" width="8.140625" style="1" customWidth="1"/>
    <col min="12034" max="12034" width="75" style="1" customWidth="1"/>
    <col min="12035" max="12035" width="15" style="1" customWidth="1"/>
    <col min="12036" max="12036" width="10.5703125" style="1" customWidth="1"/>
    <col min="12037" max="12037" width="8.140625" style="1" customWidth="1"/>
    <col min="12038" max="12038" width="51.85546875" style="1" customWidth="1"/>
    <col min="12039" max="12039" width="6.5703125" style="1" customWidth="1"/>
    <col min="12040" max="12288" width="8.85546875" style="1"/>
    <col min="12289" max="12289" width="8.140625" style="1" customWidth="1"/>
    <col min="12290" max="12290" width="75" style="1" customWidth="1"/>
    <col min="12291" max="12291" width="15" style="1" customWidth="1"/>
    <col min="12292" max="12292" width="10.5703125" style="1" customWidth="1"/>
    <col min="12293" max="12293" width="8.140625" style="1" customWidth="1"/>
    <col min="12294" max="12294" width="51.85546875" style="1" customWidth="1"/>
    <col min="12295" max="12295" width="6.5703125" style="1" customWidth="1"/>
    <col min="12296" max="12544" width="8.85546875" style="1"/>
    <col min="12545" max="12545" width="8.140625" style="1" customWidth="1"/>
    <col min="12546" max="12546" width="75" style="1" customWidth="1"/>
    <col min="12547" max="12547" width="15" style="1" customWidth="1"/>
    <col min="12548" max="12548" width="10.5703125" style="1" customWidth="1"/>
    <col min="12549" max="12549" width="8.140625" style="1" customWidth="1"/>
    <col min="12550" max="12550" width="51.85546875" style="1" customWidth="1"/>
    <col min="12551" max="12551" width="6.5703125" style="1" customWidth="1"/>
    <col min="12552" max="12800" width="8.85546875" style="1"/>
    <col min="12801" max="12801" width="8.140625" style="1" customWidth="1"/>
    <col min="12802" max="12802" width="75" style="1" customWidth="1"/>
    <col min="12803" max="12803" width="15" style="1" customWidth="1"/>
    <col min="12804" max="12804" width="10.5703125" style="1" customWidth="1"/>
    <col min="12805" max="12805" width="8.140625" style="1" customWidth="1"/>
    <col min="12806" max="12806" width="51.85546875" style="1" customWidth="1"/>
    <col min="12807" max="12807" width="6.5703125" style="1" customWidth="1"/>
    <col min="12808" max="13056" width="8.85546875" style="1"/>
    <col min="13057" max="13057" width="8.140625" style="1" customWidth="1"/>
    <col min="13058" max="13058" width="75" style="1" customWidth="1"/>
    <col min="13059" max="13059" width="15" style="1" customWidth="1"/>
    <col min="13060" max="13060" width="10.5703125" style="1" customWidth="1"/>
    <col min="13061" max="13061" width="8.140625" style="1" customWidth="1"/>
    <col min="13062" max="13062" width="51.85546875" style="1" customWidth="1"/>
    <col min="13063" max="13063" width="6.5703125" style="1" customWidth="1"/>
    <col min="13064" max="13312" width="8.85546875" style="1"/>
    <col min="13313" max="13313" width="8.140625" style="1" customWidth="1"/>
    <col min="13314" max="13314" width="75" style="1" customWidth="1"/>
    <col min="13315" max="13315" width="15" style="1" customWidth="1"/>
    <col min="13316" max="13316" width="10.5703125" style="1" customWidth="1"/>
    <col min="13317" max="13317" width="8.140625" style="1" customWidth="1"/>
    <col min="13318" max="13318" width="51.85546875" style="1" customWidth="1"/>
    <col min="13319" max="13319" width="6.5703125" style="1" customWidth="1"/>
    <col min="13320" max="13568" width="8.85546875" style="1"/>
    <col min="13569" max="13569" width="8.140625" style="1" customWidth="1"/>
    <col min="13570" max="13570" width="75" style="1" customWidth="1"/>
    <col min="13571" max="13571" width="15" style="1" customWidth="1"/>
    <col min="13572" max="13572" width="10.5703125" style="1" customWidth="1"/>
    <col min="13573" max="13573" width="8.140625" style="1" customWidth="1"/>
    <col min="13574" max="13574" width="51.85546875" style="1" customWidth="1"/>
    <col min="13575" max="13575" width="6.5703125" style="1" customWidth="1"/>
    <col min="13576" max="13824" width="8.85546875" style="1"/>
    <col min="13825" max="13825" width="8.140625" style="1" customWidth="1"/>
    <col min="13826" max="13826" width="75" style="1" customWidth="1"/>
    <col min="13827" max="13827" width="15" style="1" customWidth="1"/>
    <col min="13828" max="13828" width="10.5703125" style="1" customWidth="1"/>
    <col min="13829" max="13829" width="8.140625" style="1" customWidth="1"/>
    <col min="13830" max="13830" width="51.85546875" style="1" customWidth="1"/>
    <col min="13831" max="13831" width="6.5703125" style="1" customWidth="1"/>
    <col min="13832" max="14080" width="8.85546875" style="1"/>
    <col min="14081" max="14081" width="8.140625" style="1" customWidth="1"/>
    <col min="14082" max="14082" width="75" style="1" customWidth="1"/>
    <col min="14083" max="14083" width="15" style="1" customWidth="1"/>
    <col min="14084" max="14084" width="10.5703125" style="1" customWidth="1"/>
    <col min="14085" max="14085" width="8.140625" style="1" customWidth="1"/>
    <col min="14086" max="14086" width="51.85546875" style="1" customWidth="1"/>
    <col min="14087" max="14087" width="6.5703125" style="1" customWidth="1"/>
    <col min="14088" max="14336" width="8.85546875" style="1"/>
    <col min="14337" max="14337" width="8.140625" style="1" customWidth="1"/>
    <col min="14338" max="14338" width="75" style="1" customWidth="1"/>
    <col min="14339" max="14339" width="15" style="1" customWidth="1"/>
    <col min="14340" max="14340" width="10.5703125" style="1" customWidth="1"/>
    <col min="14341" max="14341" width="8.140625" style="1" customWidth="1"/>
    <col min="14342" max="14342" width="51.85546875" style="1" customWidth="1"/>
    <col min="14343" max="14343" width="6.5703125" style="1" customWidth="1"/>
    <col min="14344" max="14592" width="8.85546875" style="1"/>
    <col min="14593" max="14593" width="8.140625" style="1" customWidth="1"/>
    <col min="14594" max="14594" width="75" style="1" customWidth="1"/>
    <col min="14595" max="14595" width="15" style="1" customWidth="1"/>
    <col min="14596" max="14596" width="10.5703125" style="1" customWidth="1"/>
    <col min="14597" max="14597" width="8.140625" style="1" customWidth="1"/>
    <col min="14598" max="14598" width="51.85546875" style="1" customWidth="1"/>
    <col min="14599" max="14599" width="6.5703125" style="1" customWidth="1"/>
    <col min="14600" max="14848" width="8.85546875" style="1"/>
    <col min="14849" max="14849" width="8.140625" style="1" customWidth="1"/>
    <col min="14850" max="14850" width="75" style="1" customWidth="1"/>
    <col min="14851" max="14851" width="15" style="1" customWidth="1"/>
    <col min="14852" max="14852" width="10.5703125" style="1" customWidth="1"/>
    <col min="14853" max="14853" width="8.140625" style="1" customWidth="1"/>
    <col min="14854" max="14854" width="51.85546875" style="1" customWidth="1"/>
    <col min="14855" max="14855" width="6.5703125" style="1" customWidth="1"/>
    <col min="14856" max="15104" width="8.85546875" style="1"/>
    <col min="15105" max="15105" width="8.140625" style="1" customWidth="1"/>
    <col min="15106" max="15106" width="75" style="1" customWidth="1"/>
    <col min="15107" max="15107" width="15" style="1" customWidth="1"/>
    <col min="15108" max="15108" width="10.5703125" style="1" customWidth="1"/>
    <col min="15109" max="15109" width="8.140625" style="1" customWidth="1"/>
    <col min="15110" max="15110" width="51.85546875" style="1" customWidth="1"/>
    <col min="15111" max="15111" width="6.5703125" style="1" customWidth="1"/>
    <col min="15112" max="15360" width="8.85546875" style="1"/>
    <col min="15361" max="15361" width="8.140625" style="1" customWidth="1"/>
    <col min="15362" max="15362" width="75" style="1" customWidth="1"/>
    <col min="15363" max="15363" width="15" style="1" customWidth="1"/>
    <col min="15364" max="15364" width="10.5703125" style="1" customWidth="1"/>
    <col min="15365" max="15365" width="8.140625" style="1" customWidth="1"/>
    <col min="15366" max="15366" width="51.85546875" style="1" customWidth="1"/>
    <col min="15367" max="15367" width="6.5703125" style="1" customWidth="1"/>
    <col min="15368" max="15616" width="8.85546875" style="1"/>
    <col min="15617" max="15617" width="8.140625" style="1" customWidth="1"/>
    <col min="15618" max="15618" width="75" style="1" customWidth="1"/>
    <col min="15619" max="15619" width="15" style="1" customWidth="1"/>
    <col min="15620" max="15620" width="10.5703125" style="1" customWidth="1"/>
    <col min="15621" max="15621" width="8.140625" style="1" customWidth="1"/>
    <col min="15622" max="15622" width="51.85546875" style="1" customWidth="1"/>
    <col min="15623" max="15623" width="6.5703125" style="1" customWidth="1"/>
    <col min="15624" max="15872" width="8.85546875" style="1"/>
    <col min="15873" max="15873" width="8.140625" style="1" customWidth="1"/>
    <col min="15874" max="15874" width="75" style="1" customWidth="1"/>
    <col min="15875" max="15875" width="15" style="1" customWidth="1"/>
    <col min="15876" max="15876" width="10.5703125" style="1" customWidth="1"/>
    <col min="15877" max="15877" width="8.140625" style="1" customWidth="1"/>
    <col min="15878" max="15878" width="51.85546875" style="1" customWidth="1"/>
    <col min="15879" max="15879" width="6.5703125" style="1" customWidth="1"/>
    <col min="15880" max="16128" width="8.85546875" style="1"/>
    <col min="16129" max="16129" width="8.140625" style="1" customWidth="1"/>
    <col min="16130" max="16130" width="75" style="1" customWidth="1"/>
    <col min="16131" max="16131" width="15" style="1" customWidth="1"/>
    <col min="16132" max="16132" width="10.5703125" style="1" customWidth="1"/>
    <col min="16133" max="16133" width="8.140625" style="1" customWidth="1"/>
    <col min="16134" max="16134" width="51.85546875" style="1" customWidth="1"/>
    <col min="16135" max="16135" width="6.5703125" style="1" customWidth="1"/>
    <col min="16136" max="16382" width="8.85546875" style="1"/>
    <col min="16383" max="16384" width="9.140625" style="1" customWidth="1"/>
  </cols>
  <sheetData>
    <row r="1" spans="1:5" ht="15.75" customHeight="1">
      <c r="A1" s="235" t="s">
        <v>139</v>
      </c>
      <c r="B1" s="235"/>
      <c r="C1" s="235"/>
      <c r="D1" s="235"/>
      <c r="E1" s="235"/>
    </row>
    <row r="2" spans="1:5" ht="9" customHeight="1">
      <c r="A2" s="236"/>
      <c r="B2" s="236"/>
      <c r="C2" s="236"/>
      <c r="D2" s="236"/>
      <c r="E2" s="236"/>
    </row>
    <row r="3" spans="1:5" s="2" customFormat="1" ht="15.75" customHeight="1">
      <c r="A3" s="234" t="s">
        <v>39</v>
      </c>
      <c r="B3" s="234"/>
      <c r="C3" s="234"/>
      <c r="D3" s="234"/>
      <c r="E3" s="234"/>
    </row>
    <row r="4" spans="1:5" s="2" customFormat="1" ht="15.75" customHeight="1">
      <c r="A4" s="234" t="s">
        <v>40</v>
      </c>
      <c r="B4" s="234"/>
      <c r="C4" s="234"/>
      <c r="D4" s="234"/>
      <c r="E4" s="234"/>
    </row>
    <row r="5" spans="1:5" s="2" customFormat="1" ht="15.75" customHeight="1">
      <c r="A5" s="234" t="s">
        <v>21</v>
      </c>
      <c r="B5" s="234"/>
      <c r="C5" s="234"/>
      <c r="D5" s="234"/>
      <c r="E5" s="234"/>
    </row>
    <row r="6" spans="1:5" s="2" customFormat="1" ht="16.5" customHeight="1">
      <c r="A6" s="234" t="s">
        <v>144</v>
      </c>
      <c r="B6" s="234"/>
      <c r="C6" s="234"/>
      <c r="D6" s="234"/>
      <c r="E6" s="234"/>
    </row>
    <row r="7" spans="1:5" s="2" customFormat="1" ht="15" customHeight="1">
      <c r="A7" s="221" t="s">
        <v>36</v>
      </c>
      <c r="B7" s="221"/>
      <c r="C7" s="221"/>
      <c r="D7" s="221"/>
      <c r="E7" s="221"/>
    </row>
    <row r="8" spans="1:5" s="2" customFormat="1" ht="17.25" customHeight="1">
      <c r="A8" s="222" t="s">
        <v>87</v>
      </c>
      <c r="B8" s="222"/>
      <c r="C8" s="222"/>
      <c r="D8" s="222"/>
    </row>
    <row r="9" spans="1:5" s="2" customFormat="1" ht="15" customHeight="1" thickBot="1">
      <c r="A9" s="11"/>
      <c r="B9" s="11"/>
      <c r="C9" s="11"/>
      <c r="D9" s="223" t="s">
        <v>23</v>
      </c>
      <c r="E9" s="223"/>
    </row>
    <row r="10" spans="1:5" s="2" customFormat="1" ht="15" customHeight="1">
      <c r="A10" s="224" t="s">
        <v>19</v>
      </c>
      <c r="B10" s="226" t="s">
        <v>1</v>
      </c>
      <c r="C10" s="228" t="s">
        <v>89</v>
      </c>
      <c r="D10" s="230" t="s">
        <v>30</v>
      </c>
      <c r="E10" s="232" t="s">
        <v>140</v>
      </c>
    </row>
    <row r="11" spans="1:5" s="12" customFormat="1" ht="107.25" customHeight="1" thickBot="1">
      <c r="A11" s="225"/>
      <c r="B11" s="227"/>
      <c r="C11" s="229"/>
      <c r="D11" s="231"/>
      <c r="E11" s="233"/>
    </row>
    <row r="12" spans="1:5" s="12" customFormat="1" ht="15" thickBot="1">
      <c r="A12" s="110">
        <v>1</v>
      </c>
      <c r="B12" s="108">
        <v>2</v>
      </c>
      <c r="C12" s="109">
        <v>3</v>
      </c>
      <c r="D12" s="109">
        <v>4</v>
      </c>
      <c r="E12" s="109">
        <v>6</v>
      </c>
    </row>
    <row r="13" spans="1:5" ht="47.25" customHeight="1" thickBot="1">
      <c r="A13" s="206" t="s">
        <v>24</v>
      </c>
      <c r="B13" s="19">
        <v>100</v>
      </c>
      <c r="C13" s="28"/>
      <c r="D13" s="83" t="s">
        <v>34</v>
      </c>
      <c r="E13" s="62">
        <f>E14</f>
        <v>0</v>
      </c>
    </row>
    <row r="14" spans="1:5" ht="21.75" customHeight="1" thickBot="1">
      <c r="A14" s="207"/>
      <c r="B14" s="7">
        <v>110</v>
      </c>
      <c r="C14" s="9"/>
      <c r="D14" s="84" t="s">
        <v>32</v>
      </c>
      <c r="E14" s="63">
        <f>E15+E20+E31</f>
        <v>0</v>
      </c>
    </row>
    <row r="15" spans="1:5" ht="21.75" customHeight="1">
      <c r="A15" s="207"/>
      <c r="B15" s="217">
        <v>111</v>
      </c>
      <c r="C15" s="29"/>
      <c r="D15" s="85" t="s">
        <v>33</v>
      </c>
      <c r="E15" s="64">
        <f>E16</f>
        <v>0</v>
      </c>
    </row>
    <row r="16" spans="1:5" ht="15.75" customHeight="1">
      <c r="A16" s="207"/>
      <c r="B16" s="218"/>
      <c r="C16" s="30">
        <v>211</v>
      </c>
      <c r="D16" s="86" t="s">
        <v>41</v>
      </c>
      <c r="E16" s="65">
        <f>SUM(E17:E18)</f>
        <v>0</v>
      </c>
    </row>
    <row r="17" spans="1:5" ht="29.25" customHeight="1">
      <c r="A17" s="207"/>
      <c r="B17" s="218"/>
      <c r="C17" s="135"/>
      <c r="D17" s="87" t="s">
        <v>22</v>
      </c>
      <c r="E17" s="66"/>
    </row>
    <row r="18" spans="1:5">
      <c r="A18" s="207"/>
      <c r="B18" s="219"/>
      <c r="C18" s="115"/>
      <c r="D18" s="87" t="s">
        <v>97</v>
      </c>
      <c r="E18" s="65"/>
    </row>
    <row r="19" spans="1:5" ht="21.75" customHeight="1" thickBot="1">
      <c r="A19" s="207"/>
      <c r="B19" s="111"/>
      <c r="C19" s="35"/>
      <c r="D19" s="113" t="s">
        <v>98</v>
      </c>
      <c r="E19" s="114"/>
    </row>
    <row r="20" spans="1:5" ht="31.5" customHeight="1">
      <c r="A20" s="207"/>
      <c r="B20" s="210" t="s">
        <v>85</v>
      </c>
      <c r="C20" s="112"/>
      <c r="D20" s="88" t="s">
        <v>35</v>
      </c>
      <c r="E20" s="70">
        <f>E21+E23+E24+E27+E28</f>
        <v>0</v>
      </c>
    </row>
    <row r="21" spans="1:5">
      <c r="A21" s="207"/>
      <c r="B21" s="210"/>
      <c r="C21" s="31">
        <v>212</v>
      </c>
      <c r="D21" s="89" t="s">
        <v>99</v>
      </c>
      <c r="E21" s="65">
        <f t="shared" ref="E21" si="0">E22</f>
        <v>0</v>
      </c>
    </row>
    <row r="22" spans="1:5">
      <c r="A22" s="207"/>
      <c r="B22" s="210"/>
      <c r="C22" s="32"/>
      <c r="D22" s="90" t="s">
        <v>42</v>
      </c>
      <c r="E22" s="66"/>
    </row>
    <row r="23" spans="1:5" ht="47.25">
      <c r="A23" s="207"/>
      <c r="B23" s="210"/>
      <c r="C23" s="40">
        <v>222</v>
      </c>
      <c r="D23" s="87" t="s">
        <v>111</v>
      </c>
      <c r="E23" s="65"/>
    </row>
    <row r="24" spans="1:5">
      <c r="A24" s="207"/>
      <c r="B24" s="210"/>
      <c r="C24" s="40">
        <v>226</v>
      </c>
      <c r="D24" s="86" t="s">
        <v>31</v>
      </c>
      <c r="E24" s="65">
        <f t="shared" ref="E24" si="1">E25+E26</f>
        <v>0</v>
      </c>
    </row>
    <row r="25" spans="1:5">
      <c r="A25" s="207"/>
      <c r="B25" s="210"/>
      <c r="C25" s="40"/>
      <c r="D25" s="117" t="s">
        <v>45</v>
      </c>
      <c r="E25" s="65"/>
    </row>
    <row r="26" spans="1:5">
      <c r="A26" s="207"/>
      <c r="B26" s="210"/>
      <c r="C26" s="40"/>
      <c r="D26" s="117" t="s">
        <v>110</v>
      </c>
      <c r="E26" s="65"/>
    </row>
    <row r="27" spans="1:5">
      <c r="A27" s="207"/>
      <c r="B27" s="210"/>
      <c r="C27" s="128">
        <v>262</v>
      </c>
      <c r="D27" s="127" t="s">
        <v>94</v>
      </c>
      <c r="E27" s="133"/>
    </row>
    <row r="28" spans="1:5">
      <c r="A28" s="207"/>
      <c r="B28" s="210"/>
      <c r="C28" s="126">
        <v>266</v>
      </c>
      <c r="D28" s="86" t="s">
        <v>106</v>
      </c>
      <c r="E28" s="71">
        <f t="shared" ref="E28" si="2">E29</f>
        <v>0</v>
      </c>
    </row>
    <row r="29" spans="1:5" ht="31.5">
      <c r="A29" s="207"/>
      <c r="B29" s="210"/>
      <c r="C29" s="125"/>
      <c r="D29" s="120" t="s">
        <v>43</v>
      </c>
      <c r="E29" s="71"/>
    </row>
    <row r="30" spans="1:5" ht="16.5" thickBot="1">
      <c r="A30" s="207"/>
      <c r="B30" s="163"/>
      <c r="C30" s="125"/>
      <c r="D30" s="194"/>
      <c r="E30" s="175"/>
    </row>
    <row r="31" spans="1:5" ht="30" customHeight="1">
      <c r="A31" s="207"/>
      <c r="B31" s="213" t="s">
        <v>86</v>
      </c>
      <c r="C31" s="38"/>
      <c r="D31" s="85" t="s">
        <v>88</v>
      </c>
      <c r="E31" s="68">
        <f>SUM(E32)</f>
        <v>0</v>
      </c>
    </row>
    <row r="32" spans="1:5" ht="16.5" thickBot="1">
      <c r="A32" s="207"/>
      <c r="B32" s="210"/>
      <c r="C32" s="34">
        <v>213</v>
      </c>
      <c r="D32" s="92" t="s">
        <v>109</v>
      </c>
      <c r="E32" s="71"/>
    </row>
    <row r="33" spans="1:5" ht="34.5" customHeight="1" thickBot="1">
      <c r="A33" s="207"/>
      <c r="B33" s="20" t="s">
        <v>2</v>
      </c>
      <c r="C33" s="36"/>
      <c r="D33" s="83" t="s">
        <v>37</v>
      </c>
      <c r="E33" s="72">
        <f>E34</f>
        <v>0</v>
      </c>
    </row>
    <row r="34" spans="1:5" ht="22.5" customHeight="1" thickBot="1">
      <c r="A34" s="207"/>
      <c r="B34" s="21" t="s">
        <v>3</v>
      </c>
      <c r="C34" s="37"/>
      <c r="D34" s="84" t="s">
        <v>47</v>
      </c>
      <c r="E34" s="73">
        <f>E35+E59</f>
        <v>0</v>
      </c>
    </row>
    <row r="35" spans="1:5" ht="28.5" customHeight="1">
      <c r="A35" s="207"/>
      <c r="B35" s="220" t="s">
        <v>4</v>
      </c>
      <c r="C35" s="38"/>
      <c r="D35" s="93" t="s">
        <v>7</v>
      </c>
      <c r="E35" s="68">
        <f>E36+E47</f>
        <v>0</v>
      </c>
    </row>
    <row r="36" spans="1:5">
      <c r="A36" s="207"/>
      <c r="B36" s="214"/>
      <c r="C36" s="39">
        <v>220</v>
      </c>
      <c r="D36" s="94" t="s">
        <v>48</v>
      </c>
      <c r="E36" s="74">
        <f>E37+E41+E43+E45</f>
        <v>0</v>
      </c>
    </row>
    <row r="37" spans="1:5" ht="15.75" customHeight="1">
      <c r="A37" s="207"/>
      <c r="B37" s="214"/>
      <c r="C37" s="40">
        <v>221</v>
      </c>
      <c r="D37" s="86" t="s">
        <v>49</v>
      </c>
      <c r="E37" s="65">
        <f t="shared" ref="E37" si="3">E38+E39+E40</f>
        <v>0</v>
      </c>
    </row>
    <row r="38" spans="1:5" ht="29.25" customHeight="1">
      <c r="A38" s="207"/>
      <c r="B38" s="214"/>
      <c r="C38" s="41"/>
      <c r="D38" s="87" t="s">
        <v>50</v>
      </c>
      <c r="E38" s="66"/>
    </row>
    <row r="39" spans="1:5" ht="15.75" customHeight="1">
      <c r="A39" s="207"/>
      <c r="B39" s="214"/>
      <c r="C39" s="42"/>
      <c r="D39" s="87" t="s">
        <v>13</v>
      </c>
      <c r="E39" s="66"/>
    </row>
    <row r="40" spans="1:5" ht="15.75" customHeight="1">
      <c r="A40" s="207"/>
      <c r="B40" s="214"/>
      <c r="C40" s="42"/>
      <c r="D40" s="87" t="s">
        <v>51</v>
      </c>
      <c r="E40" s="66"/>
    </row>
    <row r="41" spans="1:5">
      <c r="A41" s="207"/>
      <c r="B41" s="214"/>
      <c r="C41" s="40">
        <v>224</v>
      </c>
      <c r="D41" s="86" t="s">
        <v>52</v>
      </c>
      <c r="E41" s="65">
        <f t="shared" ref="E41" si="4">E42</f>
        <v>0</v>
      </c>
    </row>
    <row r="42" spans="1:5" ht="31.5">
      <c r="A42" s="207"/>
      <c r="B42" s="214"/>
      <c r="C42" s="43"/>
      <c r="D42" s="87" t="s">
        <v>53</v>
      </c>
      <c r="E42" s="66"/>
    </row>
    <row r="43" spans="1:5">
      <c r="A43" s="207"/>
      <c r="B43" s="214"/>
      <c r="C43" s="40">
        <v>225</v>
      </c>
      <c r="D43" s="86" t="s">
        <v>54</v>
      </c>
      <c r="E43" s="65">
        <f t="shared" ref="E43" si="5">E44</f>
        <v>0</v>
      </c>
    </row>
    <row r="44" spans="1:5" ht="16.5" customHeight="1">
      <c r="A44" s="207"/>
      <c r="B44" s="214"/>
      <c r="C44" s="43"/>
      <c r="D44" s="87" t="s">
        <v>55</v>
      </c>
      <c r="E44" s="66"/>
    </row>
    <row r="45" spans="1:5">
      <c r="A45" s="207"/>
      <c r="B45" s="214"/>
      <c r="C45" s="131">
        <v>228</v>
      </c>
      <c r="D45" s="127" t="s">
        <v>115</v>
      </c>
      <c r="E45" s="65">
        <f>E46</f>
        <v>0</v>
      </c>
    </row>
    <row r="46" spans="1:5">
      <c r="A46" s="207"/>
      <c r="B46" s="214"/>
      <c r="C46" s="131"/>
      <c r="D46" s="150" t="s">
        <v>116</v>
      </c>
      <c r="E46" s="66"/>
    </row>
    <row r="47" spans="1:5" s="8" customFormat="1" ht="22.5" customHeight="1">
      <c r="A47" s="207"/>
      <c r="B47" s="214"/>
      <c r="C47" s="149">
        <v>300</v>
      </c>
      <c r="D47" s="95" t="s">
        <v>0</v>
      </c>
      <c r="E47" s="74">
        <f t="shared" ref="E47" si="6">E48+E52+E54+E55+E57</f>
        <v>0</v>
      </c>
    </row>
    <row r="48" spans="1:5" s="8" customFormat="1">
      <c r="A48" s="207"/>
      <c r="B48" s="214"/>
      <c r="C48" s="40">
        <v>310</v>
      </c>
      <c r="D48" s="96" t="s">
        <v>56</v>
      </c>
      <c r="E48" s="65">
        <f t="shared" ref="E48" si="7">E49+E50+E51</f>
        <v>0</v>
      </c>
    </row>
    <row r="49" spans="1:5">
      <c r="A49" s="207"/>
      <c r="B49" s="214"/>
      <c r="C49" s="45"/>
      <c r="D49" s="87" t="s">
        <v>57</v>
      </c>
      <c r="E49" s="66"/>
    </row>
    <row r="50" spans="1:5" ht="31.5">
      <c r="A50" s="207"/>
      <c r="B50" s="214"/>
      <c r="C50" s="46"/>
      <c r="D50" s="87" t="s">
        <v>58</v>
      </c>
      <c r="E50" s="66"/>
    </row>
    <row r="51" spans="1:5">
      <c r="A51" s="207"/>
      <c r="B51" s="214"/>
      <c r="C51" s="47"/>
      <c r="D51" s="87" t="s">
        <v>59</v>
      </c>
      <c r="E51" s="66"/>
    </row>
    <row r="52" spans="1:5">
      <c r="A52" s="207"/>
      <c r="B52" s="214"/>
      <c r="C52" s="131">
        <v>346</v>
      </c>
      <c r="D52" s="132" t="s">
        <v>108</v>
      </c>
      <c r="E52" s="133">
        <f t="shared" ref="E52" si="8">E53</f>
        <v>0</v>
      </c>
    </row>
    <row r="53" spans="1:5">
      <c r="A53" s="207"/>
      <c r="B53" s="214"/>
      <c r="C53" s="131"/>
      <c r="D53" s="137" t="s">
        <v>14</v>
      </c>
      <c r="E53" s="142"/>
    </row>
    <row r="54" spans="1:5" ht="16.5" thickBot="1">
      <c r="A54" s="207"/>
      <c r="B54" s="214"/>
      <c r="C54" s="131"/>
      <c r="D54" s="138"/>
      <c r="E54" s="133"/>
    </row>
    <row r="55" spans="1:5" ht="27.6" hidden="1" customHeight="1">
      <c r="A55" s="207"/>
      <c r="B55" s="214"/>
      <c r="C55" s="40"/>
      <c r="D55" s="139"/>
      <c r="E55" s="133"/>
    </row>
    <row r="56" spans="1:5" hidden="1">
      <c r="A56" s="207"/>
      <c r="B56" s="214"/>
      <c r="C56" s="40"/>
      <c r="D56" s="140"/>
      <c r="E56" s="66"/>
    </row>
    <row r="57" spans="1:5" ht="34.15" hidden="1" customHeight="1">
      <c r="A57" s="207"/>
      <c r="B57" s="214"/>
      <c r="C57" s="40"/>
      <c r="D57" s="141"/>
      <c r="E57" s="65"/>
    </row>
    <row r="58" spans="1:5" ht="33.6" hidden="1" customHeight="1" thickBot="1">
      <c r="A58" s="216"/>
      <c r="B58" s="215"/>
      <c r="C58" s="107"/>
      <c r="D58" s="145"/>
      <c r="E58" s="146"/>
    </row>
    <row r="59" spans="1:5" ht="15.75" customHeight="1" thickBot="1">
      <c r="A59" s="206" t="s">
        <v>24</v>
      </c>
      <c r="B59" s="213" t="s">
        <v>5</v>
      </c>
      <c r="C59" s="48"/>
      <c r="D59" s="147" t="s">
        <v>38</v>
      </c>
      <c r="E59" s="148">
        <f>E60+E90</f>
        <v>0</v>
      </c>
    </row>
    <row r="60" spans="1:5" ht="17.25" customHeight="1">
      <c r="A60" s="207"/>
      <c r="B60" s="210"/>
      <c r="C60" s="49">
        <v>220</v>
      </c>
      <c r="D60" s="152" t="s">
        <v>48</v>
      </c>
      <c r="E60" s="136">
        <f>E61+E64+E67+E70+E73+E77+E84+E86</f>
        <v>0</v>
      </c>
    </row>
    <row r="61" spans="1:5">
      <c r="A61" s="207"/>
      <c r="B61" s="210"/>
      <c r="C61" s="30">
        <v>221</v>
      </c>
      <c r="D61" s="153" t="s">
        <v>49</v>
      </c>
      <c r="E61" s="65">
        <f t="shared" ref="E61" si="9">E62+E63</f>
        <v>0</v>
      </c>
    </row>
    <row r="62" spans="1:5">
      <c r="A62" s="207"/>
      <c r="B62" s="210"/>
      <c r="C62" s="50"/>
      <c r="D62" s="154" t="s">
        <v>60</v>
      </c>
      <c r="E62" s="66"/>
    </row>
    <row r="63" spans="1:5">
      <c r="A63" s="207"/>
      <c r="B63" s="210"/>
      <c r="C63" s="51"/>
      <c r="D63" s="154" t="s">
        <v>61</v>
      </c>
      <c r="E63" s="66"/>
    </row>
    <row r="64" spans="1:5">
      <c r="A64" s="207"/>
      <c r="B64" s="210"/>
      <c r="C64" s="30">
        <v>222</v>
      </c>
      <c r="D64" s="153" t="s">
        <v>44</v>
      </c>
      <c r="E64" s="65">
        <f t="shared" ref="E64" si="10">E65+E66</f>
        <v>0</v>
      </c>
    </row>
    <row r="65" spans="1:5">
      <c r="A65" s="207"/>
      <c r="B65" s="210"/>
      <c r="C65" s="32"/>
      <c r="D65" s="154" t="s">
        <v>62</v>
      </c>
      <c r="E65" s="66"/>
    </row>
    <row r="66" spans="1:5" ht="31.5">
      <c r="A66" s="207"/>
      <c r="B66" s="210"/>
      <c r="C66" s="33"/>
      <c r="D66" s="155" t="s">
        <v>95</v>
      </c>
      <c r="E66" s="66"/>
    </row>
    <row r="67" spans="1:5">
      <c r="A67" s="207"/>
      <c r="B67" s="210"/>
      <c r="C67" s="30">
        <v>223</v>
      </c>
      <c r="D67" s="153" t="s">
        <v>63</v>
      </c>
      <c r="E67" s="65">
        <f t="shared" ref="E67" si="11">E68+E69</f>
        <v>0</v>
      </c>
    </row>
    <row r="68" spans="1:5">
      <c r="A68" s="207"/>
      <c r="B68" s="210"/>
      <c r="C68" s="50"/>
      <c r="D68" s="154" t="s">
        <v>64</v>
      </c>
      <c r="E68" s="66"/>
    </row>
    <row r="69" spans="1:5">
      <c r="A69" s="207"/>
      <c r="B69" s="210"/>
      <c r="C69" s="52"/>
      <c r="D69" s="154" t="s">
        <v>65</v>
      </c>
      <c r="E69" s="66"/>
    </row>
    <row r="70" spans="1:5">
      <c r="A70" s="207"/>
      <c r="B70" s="210"/>
      <c r="C70" s="30">
        <v>224</v>
      </c>
      <c r="D70" s="153" t="s">
        <v>52</v>
      </c>
      <c r="E70" s="65">
        <f t="shared" ref="E70" si="12">E71+E72</f>
        <v>0</v>
      </c>
    </row>
    <row r="71" spans="1:5">
      <c r="A71" s="207"/>
      <c r="B71" s="210"/>
      <c r="C71" s="32"/>
      <c r="D71" s="154" t="s">
        <v>66</v>
      </c>
      <c r="E71" s="66"/>
    </row>
    <row r="72" spans="1:5">
      <c r="A72" s="207"/>
      <c r="B72" s="210"/>
      <c r="C72" s="33"/>
      <c r="D72" s="154" t="s">
        <v>15</v>
      </c>
      <c r="E72" s="66"/>
    </row>
    <row r="73" spans="1:5">
      <c r="A73" s="207"/>
      <c r="B73" s="210"/>
      <c r="C73" s="30">
        <v>225</v>
      </c>
      <c r="D73" s="153" t="s">
        <v>54</v>
      </c>
      <c r="E73" s="65">
        <f t="shared" ref="E73" si="13">E74+E75</f>
        <v>0</v>
      </c>
    </row>
    <row r="74" spans="1:5">
      <c r="A74" s="207"/>
      <c r="B74" s="210"/>
      <c r="C74" s="50"/>
      <c r="D74" s="156" t="s">
        <v>16</v>
      </c>
      <c r="E74" s="66"/>
    </row>
    <row r="75" spans="1:5" ht="47.25">
      <c r="A75" s="207"/>
      <c r="B75" s="210"/>
      <c r="C75" s="51"/>
      <c r="D75" s="156" t="s">
        <v>25</v>
      </c>
      <c r="E75" s="66"/>
    </row>
    <row r="76" spans="1:5">
      <c r="A76" s="207"/>
      <c r="B76" s="210"/>
      <c r="C76" s="51"/>
      <c r="D76" s="156" t="s">
        <v>125</v>
      </c>
      <c r="E76" s="66"/>
    </row>
    <row r="77" spans="1:5">
      <c r="A77" s="207"/>
      <c r="B77" s="210"/>
      <c r="C77" s="30">
        <v>226</v>
      </c>
      <c r="D77" s="153" t="s">
        <v>46</v>
      </c>
      <c r="E77" s="65">
        <f t="shared" ref="E77" si="14">E78+E79+E80+E81</f>
        <v>0</v>
      </c>
    </row>
    <row r="78" spans="1:5">
      <c r="A78" s="207"/>
      <c r="B78" s="210"/>
      <c r="C78" s="122"/>
      <c r="D78" s="157" t="s">
        <v>18</v>
      </c>
      <c r="E78" s="66"/>
    </row>
    <row r="79" spans="1:5" ht="31.5">
      <c r="A79" s="207"/>
      <c r="B79" s="210"/>
      <c r="C79" s="46"/>
      <c r="D79" s="157" t="s">
        <v>96</v>
      </c>
      <c r="E79" s="66"/>
    </row>
    <row r="80" spans="1:5">
      <c r="A80" s="207"/>
      <c r="B80" s="210"/>
      <c r="C80" s="46"/>
      <c r="D80" s="154" t="s">
        <v>67</v>
      </c>
      <c r="E80" s="66"/>
    </row>
    <row r="81" spans="1:5" ht="31.5">
      <c r="A81" s="207"/>
      <c r="B81" s="210"/>
      <c r="C81" s="191"/>
      <c r="D81" s="150" t="s">
        <v>68</v>
      </c>
      <c r="E81" s="192"/>
    </row>
    <row r="82" spans="1:5">
      <c r="A82" s="207"/>
      <c r="B82" s="210"/>
      <c r="C82" s="191"/>
      <c r="D82" s="193" t="s">
        <v>124</v>
      </c>
      <c r="E82" s="192"/>
    </row>
    <row r="83" spans="1:5">
      <c r="A83" s="207"/>
      <c r="B83" s="210"/>
      <c r="C83" s="191"/>
      <c r="D83" s="193" t="s">
        <v>125</v>
      </c>
      <c r="E83" s="192"/>
    </row>
    <row r="84" spans="1:5">
      <c r="A84" s="207"/>
      <c r="B84" s="210"/>
      <c r="C84" s="30">
        <v>227</v>
      </c>
      <c r="D84" s="153" t="s">
        <v>102</v>
      </c>
      <c r="E84" s="65">
        <f t="shared" ref="E84" si="15">E85</f>
        <v>0</v>
      </c>
    </row>
    <row r="85" spans="1:5">
      <c r="A85" s="207"/>
      <c r="B85" s="210"/>
      <c r="C85" s="46"/>
      <c r="D85" s="159" t="s">
        <v>17</v>
      </c>
      <c r="E85" s="146"/>
    </row>
    <row r="86" spans="1:5">
      <c r="A86" s="207"/>
      <c r="B86" s="210"/>
      <c r="C86" s="129">
        <v>228</v>
      </c>
      <c r="D86" s="160" t="s">
        <v>115</v>
      </c>
      <c r="E86" s="65">
        <f>E87</f>
        <v>0</v>
      </c>
    </row>
    <row r="87" spans="1:5" ht="32.25" thickBot="1">
      <c r="A87" s="207"/>
      <c r="B87" s="210"/>
      <c r="C87" s="162"/>
      <c r="D87" s="161" t="s">
        <v>117</v>
      </c>
      <c r="E87" s="151"/>
    </row>
    <row r="88" spans="1:5" ht="30.75" thickBot="1">
      <c r="A88" s="207"/>
      <c r="B88" s="210"/>
      <c r="C88" s="162"/>
      <c r="D88" s="170" t="s">
        <v>127</v>
      </c>
      <c r="E88" s="151"/>
    </row>
    <row r="89" spans="1:5" ht="67.150000000000006" customHeight="1" thickBot="1">
      <c r="A89" s="207"/>
      <c r="B89" s="210"/>
      <c r="C89" s="162"/>
      <c r="D89" s="174" t="s">
        <v>126</v>
      </c>
      <c r="E89" s="151"/>
    </row>
    <row r="90" spans="1:5" ht="16.5" thickBot="1">
      <c r="A90" s="207"/>
      <c r="B90" s="210"/>
      <c r="C90" s="143">
        <v>300</v>
      </c>
      <c r="D90" s="144" t="s">
        <v>0</v>
      </c>
      <c r="E90" s="75">
        <f t="shared" ref="E90" si="16">E91+E93+E94+E95+E96+E98+E99+E101+E105+E107</f>
        <v>0</v>
      </c>
    </row>
    <row r="91" spans="1:5">
      <c r="A91" s="207"/>
      <c r="B91" s="210"/>
      <c r="C91" s="53">
        <v>310</v>
      </c>
      <c r="D91" s="98" t="s">
        <v>56</v>
      </c>
      <c r="E91" s="76">
        <f t="shared" ref="E91" si="17">E92</f>
        <v>0</v>
      </c>
    </row>
    <row r="92" spans="1:5">
      <c r="A92" s="207"/>
      <c r="B92" s="210"/>
      <c r="C92" s="44"/>
      <c r="D92" s="91" t="s">
        <v>70</v>
      </c>
      <c r="E92" s="66"/>
    </row>
    <row r="93" spans="1:5">
      <c r="A93" s="207"/>
      <c r="B93" s="210"/>
      <c r="C93" s="40">
        <v>340</v>
      </c>
      <c r="D93" s="96" t="s">
        <v>71</v>
      </c>
      <c r="E93" s="65">
        <f t="shared" ref="E93" si="18">E96+E99+E101+E107</f>
        <v>0</v>
      </c>
    </row>
    <row r="94" spans="1:5" ht="31.5">
      <c r="A94" s="207"/>
      <c r="B94" s="210"/>
      <c r="C94" s="40">
        <v>341</v>
      </c>
      <c r="D94" s="164" t="s">
        <v>122</v>
      </c>
      <c r="E94" s="65"/>
    </row>
    <row r="95" spans="1:5">
      <c r="A95" s="207"/>
      <c r="B95" s="210"/>
      <c r="C95" s="40">
        <v>342</v>
      </c>
      <c r="D95" s="168" t="s">
        <v>119</v>
      </c>
      <c r="E95" s="65"/>
    </row>
    <row r="96" spans="1:5">
      <c r="A96" s="207"/>
      <c r="B96" s="210"/>
      <c r="C96" s="129">
        <v>343</v>
      </c>
      <c r="D96" s="96" t="s">
        <v>107</v>
      </c>
      <c r="E96" s="65">
        <f t="shared" ref="E96" si="19">E97</f>
        <v>0</v>
      </c>
    </row>
    <row r="97" spans="1:5">
      <c r="A97" s="207"/>
      <c r="B97" s="210"/>
      <c r="C97" s="130"/>
      <c r="D97" s="117" t="s">
        <v>93</v>
      </c>
      <c r="E97" s="65"/>
    </row>
    <row r="98" spans="1:5">
      <c r="A98" s="207"/>
      <c r="B98" s="210"/>
      <c r="C98" s="167">
        <v>344</v>
      </c>
      <c r="D98" s="166" t="s">
        <v>120</v>
      </c>
      <c r="E98" s="65"/>
    </row>
    <row r="99" spans="1:5" ht="14.25" customHeight="1">
      <c r="A99" s="207"/>
      <c r="B99" s="210"/>
      <c r="C99" s="40">
        <v>345</v>
      </c>
      <c r="D99" s="96" t="s">
        <v>104</v>
      </c>
      <c r="E99" s="65">
        <f t="shared" ref="E99" si="20">E100</f>
        <v>0</v>
      </c>
    </row>
    <row r="100" spans="1:5">
      <c r="A100" s="207"/>
      <c r="B100" s="210"/>
      <c r="C100" s="119"/>
      <c r="D100" s="120" t="s">
        <v>91</v>
      </c>
      <c r="E100" s="65"/>
    </row>
    <row r="101" spans="1:5" ht="15.75" customHeight="1">
      <c r="A101" s="207"/>
      <c r="B101" s="210"/>
      <c r="C101" s="40">
        <v>346</v>
      </c>
      <c r="D101" s="96" t="s">
        <v>105</v>
      </c>
      <c r="E101" s="65">
        <f t="shared" ref="E101" si="21">E102+E103+E104</f>
        <v>0</v>
      </c>
    </row>
    <row r="102" spans="1:5">
      <c r="A102" s="207"/>
      <c r="B102" s="210"/>
      <c r="C102" s="119"/>
      <c r="D102" s="117" t="s">
        <v>90</v>
      </c>
      <c r="E102" s="65"/>
    </row>
    <row r="103" spans="1:5" ht="63">
      <c r="A103" s="207"/>
      <c r="B103" s="214"/>
      <c r="C103" s="125"/>
      <c r="D103" s="150" t="s">
        <v>118</v>
      </c>
      <c r="E103" s="65"/>
    </row>
    <row r="104" spans="1:5" ht="34.5" customHeight="1">
      <c r="A104" s="207"/>
      <c r="B104" s="214"/>
      <c r="C104" s="134"/>
      <c r="D104" s="91" t="s">
        <v>92</v>
      </c>
      <c r="E104" s="66"/>
    </row>
    <row r="105" spans="1:5" ht="22.15" customHeight="1">
      <c r="A105" s="207"/>
      <c r="B105" s="214"/>
      <c r="C105" s="171">
        <v>347</v>
      </c>
      <c r="D105" s="172" t="s">
        <v>121</v>
      </c>
      <c r="E105" s="66"/>
    </row>
    <row r="106" spans="1:5" ht="43.9" customHeight="1">
      <c r="A106" s="207"/>
      <c r="B106" s="214"/>
      <c r="C106" s="169"/>
      <c r="D106" s="170" t="s">
        <v>123</v>
      </c>
      <c r="E106" s="66"/>
    </row>
    <row r="107" spans="1:5" ht="31.5" customHeight="1">
      <c r="A107" s="207"/>
      <c r="B107" s="214"/>
      <c r="C107" s="40">
        <v>349</v>
      </c>
      <c r="D107" s="96" t="s">
        <v>103</v>
      </c>
      <c r="E107" s="65">
        <f t="shared" ref="E107" si="22">E108</f>
        <v>0</v>
      </c>
    </row>
    <row r="108" spans="1:5" ht="16.5" thickBot="1">
      <c r="A108" s="207"/>
      <c r="B108" s="215"/>
      <c r="C108" s="123"/>
      <c r="D108" s="124" t="s">
        <v>69</v>
      </c>
      <c r="E108" s="69"/>
    </row>
    <row r="109" spans="1:5" s="8" customFormat="1" ht="24" customHeight="1" thickBot="1">
      <c r="A109" s="207"/>
      <c r="B109" s="22" t="s">
        <v>72</v>
      </c>
      <c r="C109" s="55"/>
      <c r="D109" s="99" t="s">
        <v>73</v>
      </c>
      <c r="E109" s="77">
        <f t="shared" ref="E109" si="23">E110+E111+E115+E116</f>
        <v>0</v>
      </c>
    </row>
    <row r="110" spans="1:5" s="8" customFormat="1" ht="33" customHeight="1">
      <c r="A110" s="207"/>
      <c r="B110" s="23" t="s">
        <v>74</v>
      </c>
      <c r="C110" s="56"/>
      <c r="D110" s="100" t="s">
        <v>75</v>
      </c>
      <c r="E110" s="78">
        <f t="shared" ref="E110" si="24">E111</f>
        <v>0</v>
      </c>
    </row>
    <row r="111" spans="1:5" s="8" customFormat="1" ht="35.25" customHeight="1">
      <c r="A111" s="207"/>
      <c r="B111" s="24" t="s">
        <v>128</v>
      </c>
      <c r="C111" s="57"/>
      <c r="D111" s="101" t="s">
        <v>76</v>
      </c>
      <c r="E111" s="79">
        <f>SUM(E112)</f>
        <v>0</v>
      </c>
    </row>
    <row r="112" spans="1:5" s="8" customFormat="1" ht="32.25" thickBot="1">
      <c r="A112" s="207"/>
      <c r="B112" s="176"/>
      <c r="C112" s="177">
        <v>264</v>
      </c>
      <c r="D112" s="179" t="s">
        <v>131</v>
      </c>
      <c r="E112" s="67"/>
    </row>
    <row r="113" spans="1:5" s="8" customFormat="1">
      <c r="A113" s="208"/>
      <c r="B113" s="178"/>
      <c r="C113" s="177"/>
      <c r="D113" s="182" t="s">
        <v>130</v>
      </c>
      <c r="E113" s="175"/>
    </row>
    <row r="114" spans="1:5" s="8" customFormat="1" ht="31.5">
      <c r="A114" s="207"/>
      <c r="B114" s="180"/>
      <c r="C114" s="186">
        <v>263</v>
      </c>
      <c r="D114" s="187" t="s">
        <v>129</v>
      </c>
      <c r="E114" s="188"/>
    </row>
    <row r="115" spans="1:5" s="8" customFormat="1">
      <c r="A115" s="207"/>
      <c r="B115" s="181" t="s">
        <v>132</v>
      </c>
      <c r="C115" s="186"/>
      <c r="D115" s="189" t="s">
        <v>134</v>
      </c>
      <c r="E115" s="188"/>
    </row>
    <row r="116" spans="1:5" s="8" customFormat="1" ht="16.5" thickBot="1">
      <c r="A116" s="207"/>
      <c r="B116" s="181" t="s">
        <v>133</v>
      </c>
      <c r="C116" s="186"/>
      <c r="D116" s="190" t="s">
        <v>135</v>
      </c>
      <c r="E116" s="188"/>
    </row>
    <row r="117" spans="1:5" ht="17.25" customHeight="1">
      <c r="A117" s="207"/>
      <c r="B117" s="25" t="s">
        <v>11</v>
      </c>
      <c r="C117" s="183"/>
      <c r="D117" s="184" t="s">
        <v>9</v>
      </c>
      <c r="E117" s="185">
        <f>E118</f>
        <v>0</v>
      </c>
    </row>
    <row r="118" spans="1:5">
      <c r="A118" s="207"/>
      <c r="B118" s="26" t="s">
        <v>12</v>
      </c>
      <c r="C118" s="58"/>
      <c r="D118" s="102" t="s">
        <v>10</v>
      </c>
      <c r="E118" s="80">
        <f>E119+E123+E127</f>
        <v>0</v>
      </c>
    </row>
    <row r="119" spans="1:5">
      <c r="A119" s="207"/>
      <c r="B119" s="209" t="s">
        <v>6</v>
      </c>
      <c r="C119" s="59"/>
      <c r="D119" s="103" t="s">
        <v>29</v>
      </c>
      <c r="E119" s="79">
        <f t="shared" ref="E119" si="25">E120</f>
        <v>0</v>
      </c>
    </row>
    <row r="120" spans="1:5">
      <c r="A120" s="207"/>
      <c r="B120" s="210"/>
      <c r="C120" s="54">
        <v>291</v>
      </c>
      <c r="D120" s="89" t="s">
        <v>101</v>
      </c>
      <c r="E120" s="65">
        <f t="shared" ref="E120" si="26">E121+E122</f>
        <v>0</v>
      </c>
    </row>
    <row r="121" spans="1:5">
      <c r="A121" s="207"/>
      <c r="B121" s="210"/>
      <c r="C121" s="116"/>
      <c r="D121" s="117" t="s">
        <v>77</v>
      </c>
      <c r="E121" s="66"/>
    </row>
    <row r="122" spans="1:5" ht="15.75" customHeight="1">
      <c r="A122" s="207"/>
      <c r="B122" s="211"/>
      <c r="C122" s="118"/>
      <c r="D122" s="117" t="s">
        <v>78</v>
      </c>
      <c r="E122" s="66"/>
    </row>
    <row r="123" spans="1:5">
      <c r="A123" s="105"/>
      <c r="B123" s="209" t="s">
        <v>8</v>
      </c>
      <c r="C123" s="59"/>
      <c r="D123" s="103" t="s">
        <v>79</v>
      </c>
      <c r="E123" s="79">
        <f>E124</f>
        <v>0</v>
      </c>
    </row>
    <row r="124" spans="1:5">
      <c r="A124" s="105"/>
      <c r="B124" s="210"/>
      <c r="C124" s="40">
        <v>291</v>
      </c>
      <c r="D124" s="89" t="s">
        <v>101</v>
      </c>
      <c r="E124" s="65">
        <f t="shared" ref="E124" si="27">E125+E126</f>
        <v>0</v>
      </c>
    </row>
    <row r="125" spans="1:5">
      <c r="A125" s="105"/>
      <c r="B125" s="210"/>
      <c r="C125" s="119"/>
      <c r="D125" s="120" t="s">
        <v>80</v>
      </c>
      <c r="E125" s="81"/>
    </row>
    <row r="126" spans="1:5" ht="31.5">
      <c r="A126" s="105"/>
      <c r="B126" s="211"/>
      <c r="C126" s="121"/>
      <c r="D126" s="117" t="s">
        <v>81</v>
      </c>
      <c r="E126" s="66"/>
    </row>
    <row r="127" spans="1:5">
      <c r="A127" s="105"/>
      <c r="B127" s="209" t="s">
        <v>26</v>
      </c>
      <c r="C127" s="59"/>
      <c r="D127" s="103" t="s">
        <v>82</v>
      </c>
      <c r="E127" s="79">
        <f>E128+E129</f>
        <v>0</v>
      </c>
    </row>
    <row r="128" spans="1:5">
      <c r="A128" s="105"/>
      <c r="B128" s="210"/>
      <c r="C128" s="59">
        <v>295</v>
      </c>
      <c r="D128" s="165" t="s">
        <v>136</v>
      </c>
      <c r="E128" s="79"/>
    </row>
    <row r="129" spans="1:5">
      <c r="A129" s="105"/>
      <c r="B129" s="210"/>
      <c r="C129" s="40">
        <v>297</v>
      </c>
      <c r="D129" s="89" t="s">
        <v>100</v>
      </c>
      <c r="E129" s="65">
        <f t="shared" ref="E129" si="28">E130+E131</f>
        <v>0</v>
      </c>
    </row>
    <row r="130" spans="1:5">
      <c r="A130" s="105"/>
      <c r="B130" s="210"/>
      <c r="C130" s="119"/>
      <c r="D130" s="120" t="s">
        <v>83</v>
      </c>
      <c r="E130" s="66"/>
    </row>
    <row r="131" spans="1:5" ht="32.25" thickBot="1">
      <c r="A131" s="105"/>
      <c r="B131" s="212"/>
      <c r="C131" s="60"/>
      <c r="D131" s="97" t="s">
        <v>27</v>
      </c>
      <c r="E131" s="69"/>
    </row>
    <row r="132" spans="1:5" ht="19.5" customHeight="1" thickBot="1">
      <c r="A132" s="18"/>
      <c r="B132" s="27"/>
      <c r="C132" s="61"/>
      <c r="D132" s="104" t="s">
        <v>28</v>
      </c>
      <c r="E132" s="82">
        <f>E117+E109+E33+E13</f>
        <v>0</v>
      </c>
    </row>
    <row r="133" spans="1:5">
      <c r="A133" s="17"/>
      <c r="B133" s="10"/>
      <c r="C133" s="6"/>
      <c r="D133" s="6"/>
      <c r="E133" s="6"/>
    </row>
    <row r="134" spans="1:5" ht="18.75" customHeight="1">
      <c r="A134" s="17"/>
      <c r="B134" s="13"/>
      <c r="C134" s="13"/>
      <c r="D134" s="106" t="s">
        <v>20</v>
      </c>
      <c r="E134" s="106" t="s">
        <v>84</v>
      </c>
    </row>
    <row r="135" spans="1:5">
      <c r="B135" s="10"/>
      <c r="C135" s="3"/>
      <c r="D135" s="3"/>
      <c r="E135" s="3"/>
    </row>
    <row r="136" spans="1:5">
      <c r="B136" s="14"/>
      <c r="C136" s="3"/>
      <c r="D136" s="3"/>
      <c r="E136" s="3"/>
    </row>
    <row r="137" spans="1:5">
      <c r="C137" s="16"/>
      <c r="D137" s="5"/>
    </row>
    <row r="138" spans="1:5">
      <c r="C138" s="16"/>
      <c r="D138" s="5"/>
    </row>
    <row r="139" spans="1:5">
      <c r="C139" s="16"/>
      <c r="D139" s="5"/>
    </row>
    <row r="140" spans="1:5">
      <c r="C140" s="16"/>
      <c r="D140" s="5"/>
    </row>
  </sheetData>
  <mergeCells count="24">
    <mergeCell ref="A6:E6"/>
    <mergeCell ref="A1:E1"/>
    <mergeCell ref="A2:E2"/>
    <mergeCell ref="A3:E3"/>
    <mergeCell ref="A4:E4"/>
    <mergeCell ref="A5:E5"/>
    <mergeCell ref="A7:E7"/>
    <mergeCell ref="A8:D8"/>
    <mergeCell ref="D9:E9"/>
    <mergeCell ref="A10:A11"/>
    <mergeCell ref="B10:B11"/>
    <mergeCell ref="C10:C11"/>
    <mergeCell ref="D10:D11"/>
    <mergeCell ref="E10:E11"/>
    <mergeCell ref="A13:A58"/>
    <mergeCell ref="B15:B18"/>
    <mergeCell ref="B20:B29"/>
    <mergeCell ref="B31:B32"/>
    <mergeCell ref="B35:B58"/>
    <mergeCell ref="A59:A122"/>
    <mergeCell ref="B59:B108"/>
    <mergeCell ref="B119:B122"/>
    <mergeCell ref="B123:B126"/>
    <mergeCell ref="B127:B131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2022год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Пушкарская Ольга Геннадьевна</dc:creator>
  <cp:lastModifiedBy>user</cp:lastModifiedBy>
  <cp:lastPrinted>2018-09-11T08:25:33Z</cp:lastPrinted>
  <dcterms:created xsi:type="dcterms:W3CDTF">2012-06-08T08:31:33Z</dcterms:created>
  <dcterms:modified xsi:type="dcterms:W3CDTF">2019-11-14T05:49:56Z</dcterms:modified>
</cp:coreProperties>
</file>